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тр." sheetId="3" r:id="rId3"/>
  </sheets>
  <definedNames/>
  <calcPr fullCalcOnLoad="1" refMode="R1C1"/>
</workbook>
</file>

<file path=xl/sharedStrings.xml><?xml version="1.0" encoding="utf-8"?>
<sst xmlns="http://schemas.openxmlformats.org/spreadsheetml/2006/main" count="468" uniqueCount="170">
  <si>
    <t xml:space="preserve"> Веревского сельского поселения</t>
  </si>
  <si>
    <t>№ п/п</t>
  </si>
  <si>
    <t>Наименование</t>
  </si>
  <si>
    <t>Код главного распределителя БС</t>
  </si>
  <si>
    <t>Раздел, подраздел</t>
  </si>
  <si>
    <t>Целевая статья</t>
  </si>
  <si>
    <t>Вид расхода</t>
  </si>
  <si>
    <t>Администрация Веревского сельского поселения</t>
  </si>
  <si>
    <t>602</t>
  </si>
  <si>
    <t>Общегосударственные вопросы</t>
  </si>
  <si>
    <t>0100</t>
  </si>
  <si>
    <t>Функционирование законодательных (представительных) органов  государственной   властии представительных органов муниципальных  оьразований</t>
  </si>
  <si>
    <t>0103</t>
  </si>
  <si>
    <t>Руководство и управление в сфере установленных функций 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</si>
  <si>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</si>
  <si>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 (депутаты представ.органа муниципального образования)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</si>
  <si>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</si>
  <si>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</si>
  <si>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</si>
  <si>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</si>
  <si>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002 04 00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</si>
  <si>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</si>
  <si>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</si>
  <si>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</si>
  <si>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</si>
  <si>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</si>
  <si>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</si>
  <si>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</si>
  <si>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</si>
  <si>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</si>
  <si>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управлением </t>
  </si>
  <si>
    <t>092 00 00</t>
  </si>
  <si>
    <t>092 03 00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</si>
  <si>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</si>
  <si>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</si>
  <si>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</si>
  <si>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</si>
  <si>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</si>
  <si>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</si>
  <si>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</si>
  <si>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</si>
  <si>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</si>
  <si>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</si>
  <si>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</si>
  <si>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Выполнение функций органами  местного самоуправления</t>
  </si>
  <si>
    <t>500</t>
  </si>
  <si>
    <t>Обеспечение пожарной безопасности</t>
  </si>
  <si>
    <t>0310</t>
  </si>
  <si>
    <t>Функционирование органов в сфере национальной безопасности, правоохранительной деятельности и обороны</t>
  </si>
  <si>
    <t>202 67  00</t>
  </si>
  <si>
    <t>014</t>
  </si>
  <si>
    <t>Национальная экономика</t>
  </si>
  <si>
    <t>0400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</si>
  <si>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</si>
  <si>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</si>
  <si>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</si>
  <si>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0412</t>
  </si>
  <si>
    <t>338 00 00</t>
  </si>
  <si>
    <t>338 00  00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</si>
  <si>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</si>
  <si>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</si>
  <si>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</si>
  <si>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</si>
  <si>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</si>
  <si>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</si>
  <si>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фонда субъектов Российской Федерации и муниципального жилого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</si>
  <si>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</si>
  <si>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</si>
  <si>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</si>
  <si>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</si>
  <si>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0502</t>
  </si>
  <si>
    <t>Мероприятия в области коммунального   хозяйства</t>
  </si>
  <si>
    <t>351 05 00</t>
  </si>
  <si>
    <t>Выполнение функций  органами местного самоуправления</t>
  </si>
  <si>
    <t>Благоустройство</t>
  </si>
  <si>
    <t>0503</t>
  </si>
  <si>
    <t>Уличное освещение</t>
  </si>
  <si>
    <t>Содержание автомобильных дорог и инженерных сооружений на них в границах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</si>
  <si>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</si>
  <si>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</si>
  <si>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</si>
  <si>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</si>
  <si>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</si>
  <si>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</si>
  <si>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</si>
  <si>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0800</t>
  </si>
  <si>
    <t>Обеспечение деятельности подведомственных учреждений</t>
  </si>
  <si>
    <t>0801</t>
  </si>
  <si>
    <t>Выполнение функций бюджетными учреждениями</t>
  </si>
  <si>
    <t>001</t>
  </si>
  <si>
    <t xml:space="preserve"> Мероприятия в сфере культуры</t>
  </si>
  <si>
    <t>Физическая культура и спорт</t>
  </si>
  <si>
    <t>Межбюджетные трансферты</t>
  </si>
  <si>
    <t>1100</t>
  </si>
  <si>
    <t>Иные межбюджетные трансферты</t>
  </si>
  <si>
    <t>Межбюджетные трансферты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</si>
  <si>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</si>
  <si>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</si>
  <si>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</si>
  <si>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</si>
  <si>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</si>
  <si>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606</t>
  </si>
  <si>
    <t>440 99 00</t>
  </si>
  <si>
    <t>Библиотеки</t>
  </si>
  <si>
    <t>442 00 00</t>
  </si>
  <si>
    <t>442 99 00</t>
  </si>
  <si>
    <t xml:space="preserve">   ВСЕГО РАСХОДОВ</t>
  </si>
  <si>
    <t>Приложение  8</t>
  </si>
  <si>
    <t>795 39 00</t>
  </si>
  <si>
    <t>ДЦП "Развитие муниципальной службы в МО "Веревское сельское поселение Гатчинского района Ленинградской области на 2011-2012 гг."</t>
  </si>
  <si>
    <t>Функционирование органов в сфере национальной безопасности, правоохранительной деятельности</t>
  </si>
  <si>
    <t>Другие вопрсы в области национанальной экономики</t>
  </si>
  <si>
    <t>ДЦП "Благоустройство населенных пунктов Веревского сельского поселения  на период 2010-2012"</t>
  </si>
  <si>
    <t>795 28 00</t>
  </si>
  <si>
    <t>795 28 10</t>
  </si>
  <si>
    <t>795 28 20</t>
  </si>
  <si>
    <t>795 28 30</t>
  </si>
  <si>
    <t>795 28 40</t>
  </si>
  <si>
    <t>795 28 50</t>
  </si>
  <si>
    <t>МЦП по работе с молодежью в МО Веревское сельское поселение на 2010-2012 г."</t>
  </si>
  <si>
    <t>795 45 00</t>
  </si>
  <si>
    <t>795 27 00</t>
  </si>
  <si>
    <t>МЦП "Развитие физической культуры и спорта на территории Веревского сельского поселения на 2010-2012"</t>
  </si>
  <si>
    <t>1102</t>
  </si>
  <si>
    <t>521 06 01</t>
  </si>
  <si>
    <t>521 06 02</t>
  </si>
  <si>
    <t>521 06 03</t>
  </si>
  <si>
    <t>521 06 04</t>
  </si>
  <si>
    <t>521 06 05</t>
  </si>
  <si>
    <t>521 06 06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</si>
  <si>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</si>
  <si>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для приобретения жилья</t>
  </si>
  <si>
    <t>Регулирование тарифов на товары и услуги организаций коммунального комплекса</t>
  </si>
  <si>
    <t>Утверждение ген.планов поселения, правил застройки, утв.док.на план.территории, выдача разрешений на строительство, ввод в экспл.,утв.местн.норм.градостр.проектир.поселений</t>
  </si>
  <si>
    <t>Осуществление финансового контроля бюджетов МО городских и сельских поселений</t>
  </si>
  <si>
    <t>Организация теплоснабжения</t>
  </si>
  <si>
    <t>0200</t>
  </si>
  <si>
    <t>Культура и кинематография</t>
  </si>
  <si>
    <t>Массовый спортспорт</t>
  </si>
  <si>
    <t>МУК « ВЕРЕВСКИЙ СЕЛЬСКИЙ КУЛЬТУРНО-ДОСУГОВЫЙ ЦЕНТР»</t>
  </si>
  <si>
    <t>795 00 00</t>
  </si>
  <si>
    <t>Долгосрочные целевые программы</t>
  </si>
  <si>
    <t>0410</t>
  </si>
  <si>
    <t>Связь и информатика</t>
  </si>
  <si>
    <t>Мероприятия в области информационно-коммуникационных технологий и связи</t>
  </si>
  <si>
    <t>330 82 00</t>
  </si>
  <si>
    <t>0113</t>
  </si>
  <si>
    <t>0111</t>
  </si>
  <si>
    <t>Социальная политика</t>
  </si>
  <si>
    <t>1003</t>
  </si>
  <si>
    <t>Социальнрое обеспечение населения</t>
  </si>
  <si>
    <t>1000</t>
  </si>
  <si>
    <t>Мероприятия в области социальной политики</t>
  </si>
  <si>
    <t>5140110</t>
  </si>
  <si>
    <t>005</t>
  </si>
  <si>
    <t>Социальные выплаты</t>
  </si>
  <si>
    <t>Ведомственная структура расходов бюджета Веревского сельского поселения на 2012 год</t>
  </si>
  <si>
    <t>Бюджет 2012 г (тыс.руб.)</t>
  </si>
  <si>
    <t>600 01 00</t>
  </si>
  <si>
    <t xml:space="preserve">к решению Совета Депутатов </t>
  </si>
  <si>
    <t>Дорожное хозяйство (дорожные фонды)</t>
  </si>
  <si>
    <t>0409</t>
  </si>
  <si>
    <t>ДЦП "Совершенствование и развитие автомобильных дорог Ленинградской области на 2009 - 2020 гг."</t>
  </si>
  <si>
    <t>522 40 00</t>
  </si>
  <si>
    <t>522 40 11</t>
  </si>
  <si>
    <t>522 40 13</t>
  </si>
  <si>
    <t>Содержание автомобильных дорог и инженерных сооружений на них в границах поселений</t>
  </si>
  <si>
    <t>Мероприятия по капитальному ремонту и ремонту автомобильных дорог общего пользования, в том числе в населенных пунктах ЛО</t>
  </si>
  <si>
    <t>Мероприятия по капитальному ремонту и ремонту дворовых территорий многоквартирных домов населенных пунктов ЛО</t>
  </si>
  <si>
    <t xml:space="preserve">  от 25 июля 2012 года №22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</si>
</sst>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8515625" style="1" customWidth="1"/>
    <col min="2" max="2" width="48.57421875" style="0" customWidth="1"/>
    <col min="3" max="3" width="9.00390625" style="0" customWidth="1"/>
    <col min="4" max="4" width="10.28125" style="0" customWidth="1"/>
    <col min="5" max="5" width="9.57421875" style="0" customWidth="1"/>
    <col min="6" max="6" width="7.7109375" style="0" customWidth="1"/>
    <col min="7" max="7" width="10.7109375" style="0" customWidth="1"/>
  </cols>
  <sheetData>
    <row r="1" spans="5:7" ht="12.75">
      <c r="E1" s="1"/>
      <c r="F1" s="51" t="s">
        <v>107</v>
      </c>
      <c r="G1" s="51"/>
    </row>
    <row r="2" spans="5:7" ht="12.75">
      <c r="E2" s="51" t="s">
        <v>159</v>
      </c>
      <c r="F2" s="51"/>
      <c r="G2" s="51"/>
    </row>
    <row r="3" spans="5:7" ht="12.75">
      <c r="E3" s="51" t="s">
        <v>0</v>
      </c>
      <c r="F3" s="51"/>
      <c r="G3" s="51"/>
    </row>
    <row r="4" spans="5:7" ht="12.75">
      <c r="E4" s="51" t="s">
        <v>169</v>
      </c>
      <c r="F4" s="51"/>
      <c r="G4" s="51"/>
    </row>
    <row r="5" spans="5:7" ht="12.75">
      <c r="E5" s="2"/>
      <c r="F5" s="2"/>
      <c r="G5" s="2"/>
    </row>
    <row r="6" spans="5:7" ht="5.25" customHeight="1">
      <c r="E6" s="2"/>
      <c r="F6" s="2"/>
      <c r="G6" s="2"/>
    </row>
    <row r="7" spans="2:7" ht="24" customHeight="1">
      <c r="B7" s="50" t="s">
        <v>156</v>
      </c>
      <c r="C7" s="50"/>
      <c r="D7" s="50"/>
      <c r="E7" s="50"/>
      <c r="F7" s="50"/>
      <c r="G7" s="2"/>
    </row>
    <row r="8" spans="2:7" ht="16.5" customHeight="1">
      <c r="B8" s="50"/>
      <c r="C8" s="50"/>
      <c r="D8" s="50"/>
      <c r="E8" s="50"/>
      <c r="F8" s="50"/>
      <c r="G8" s="2"/>
    </row>
    <row r="9" spans="5:7" ht="6.75" customHeight="1">
      <c r="E9" s="2"/>
      <c r="F9" s="2"/>
      <c r="G9" s="2"/>
    </row>
    <row r="10" ht="12.75">
      <c r="F10" s="3"/>
    </row>
    <row r="11" spans="1:11" ht="66.75" customHeight="1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157</v>
      </c>
      <c r="I11" s="6"/>
      <c r="J11" s="6"/>
      <c r="K11" s="6"/>
    </row>
    <row r="12" spans="1:11" ht="16.5" customHeight="1">
      <c r="A12" s="7"/>
      <c r="B12" s="8" t="s">
        <v>7</v>
      </c>
      <c r="C12" s="9" t="s">
        <v>8</v>
      </c>
      <c r="D12" s="9"/>
      <c r="E12" s="9"/>
      <c r="F12" s="9"/>
      <c r="G12" s="10">
        <f>G13+G46+G50+G57+G75+G102+G107+G117+G113</f>
        <v>36174.441</v>
      </c>
      <c r="I12" s="11"/>
      <c r="J12" s="6"/>
      <c r="K12" s="12"/>
    </row>
    <row r="13" spans="1:11" ht="15.75" customHeight="1">
      <c r="A13" s="7">
        <v>1</v>
      </c>
      <c r="B13" s="13" t="s">
        <v>9</v>
      </c>
      <c r="C13" s="9" t="s">
        <v>8</v>
      </c>
      <c r="D13" s="9" t="s">
        <v>10</v>
      </c>
      <c r="E13" s="9"/>
      <c r="F13" s="9"/>
      <c r="G13" s="10">
        <f>G14+G17+G37+G40+G22</f>
        <v>8303</v>
      </c>
      <c r="I13" s="14"/>
      <c r="J13" s="6"/>
      <c r="K13" s="6"/>
    </row>
    <row r="14" spans="1:11" ht="40.5" customHeight="1">
      <c r="A14" s="7"/>
      <c r="B14" s="15" t="s">
        <v>11</v>
      </c>
      <c r="C14" s="9" t="s">
        <v>8</v>
      </c>
      <c r="D14" s="9" t="s">
        <v>12</v>
      </c>
      <c r="E14" s="9"/>
      <c r="F14" s="9"/>
      <c r="G14" s="10">
        <f>G15</f>
        <v>303.6</v>
      </c>
      <c r="I14" s="14"/>
      <c r="J14" s="6"/>
      <c r="K14" s="6"/>
    </row>
    <row r="15" spans="1:11" ht="38.25" customHeight="1">
      <c r="A15" s="7"/>
      <c r="B15" s="16" t="s">
        <v>13</v>
      </c>
      <c r="C15" s="17" t="s">
        <v>8</v>
      </c>
      <c r="D15" s="17" t="s">
        <v>12</v>
      </c>
      <c r="E15" s="18" t="s">
        <v>14</v>
      </c>
      <c r="F15" s="17"/>
      <c r="G15" s="19">
        <f>G16</f>
        <v>303.6</v>
      </c>
      <c r="I15" s="20"/>
      <c r="J15" s="6"/>
      <c r="K15" s="6"/>
    </row>
    <row r="16" spans="1:11" ht="28.5" customHeight="1">
      <c r="A16" s="7"/>
      <c r="B16" s="16" t="s">
        <v>15</v>
      </c>
      <c r="C16" s="17" t="s">
        <v>8</v>
      </c>
      <c r="D16" s="17" t="s">
        <v>12</v>
      </c>
      <c r="E16" s="18" t="s">
        <v>16</v>
      </c>
      <c r="F16" s="17">
        <v>500</v>
      </c>
      <c r="G16" s="19">
        <v>303.6</v>
      </c>
      <c r="I16" s="20"/>
      <c r="J16" s="6"/>
      <c r="K16" s="6"/>
    </row>
    <row r="17" spans="1:11" ht="48">
      <c r="A17" s="7"/>
      <c r="B17" s="15" t="s">
        <v>17</v>
      </c>
      <c r="C17" s="9" t="s">
        <v>8</v>
      </c>
      <c r="D17" s="9" t="s">
        <v>18</v>
      </c>
      <c r="E17" s="9"/>
      <c r="F17" s="9"/>
      <c r="G17" s="10">
        <f>G18+G20</f>
        <v>6971.8</v>
      </c>
      <c r="I17" s="14"/>
      <c r="J17" s="6"/>
      <c r="K17" s="6"/>
    </row>
    <row r="18" spans="1:11" ht="14.25" customHeight="1">
      <c r="A18" s="7"/>
      <c r="B18" s="16" t="s">
        <v>19</v>
      </c>
      <c r="C18" s="18" t="s">
        <v>8</v>
      </c>
      <c r="D18" s="18" t="s">
        <v>18</v>
      </c>
      <c r="E18" s="18" t="s">
        <v>20</v>
      </c>
      <c r="F18" s="18"/>
      <c r="G18" s="21">
        <f>G19</f>
        <v>6042.6</v>
      </c>
      <c r="I18" s="20"/>
      <c r="J18" s="6"/>
      <c r="K18" s="6"/>
    </row>
    <row r="19" spans="1:11" ht="17.25" customHeight="1">
      <c r="A19" s="7"/>
      <c r="B19" s="16" t="s">
        <v>21</v>
      </c>
      <c r="C19" s="18" t="s">
        <v>8</v>
      </c>
      <c r="D19" s="18" t="s">
        <v>18</v>
      </c>
      <c r="E19" s="18" t="s">
        <v>20</v>
      </c>
      <c r="F19" s="18">
        <v>500</v>
      </c>
      <c r="G19" s="21">
        <f>5373.8+168.8+500</f>
        <v>6042.6</v>
      </c>
      <c r="I19" s="20"/>
      <c r="J19" s="6"/>
      <c r="K19" s="6"/>
    </row>
    <row r="20" spans="1:11" ht="25.5" customHeight="1">
      <c r="A20" s="7"/>
      <c r="B20" s="16" t="s">
        <v>22</v>
      </c>
      <c r="C20" s="18" t="s">
        <v>8</v>
      </c>
      <c r="D20" s="18" t="s">
        <v>18</v>
      </c>
      <c r="E20" s="18" t="s">
        <v>23</v>
      </c>
      <c r="F20" s="18"/>
      <c r="G20" s="21">
        <f>G21</f>
        <v>929.2</v>
      </c>
      <c r="I20" s="20"/>
      <c r="J20" s="6"/>
      <c r="K20" s="6"/>
    </row>
    <row r="21" spans="1:11" ht="14.25" customHeight="1">
      <c r="A21" s="7"/>
      <c r="B21" s="16" t="s">
        <v>21</v>
      </c>
      <c r="C21" s="18" t="s">
        <v>8</v>
      </c>
      <c r="D21" s="18" t="s">
        <v>18</v>
      </c>
      <c r="E21" s="18" t="s">
        <v>23</v>
      </c>
      <c r="F21" s="18">
        <v>500</v>
      </c>
      <c r="G21" s="21">
        <v>929.2</v>
      </c>
      <c r="I21" s="20"/>
      <c r="J21" s="6"/>
      <c r="K21" s="6"/>
    </row>
    <row r="22" spans="1:11" ht="12.75">
      <c r="A22" s="7"/>
      <c r="B22" s="13" t="s">
        <v>92</v>
      </c>
      <c r="C22" s="9" t="s">
        <v>8</v>
      </c>
      <c r="D22" s="9" t="s">
        <v>18</v>
      </c>
      <c r="E22" s="9"/>
      <c r="F22" s="9"/>
      <c r="G22" s="10">
        <f>G23</f>
        <v>257.1</v>
      </c>
      <c r="I22" s="14"/>
      <c r="J22" s="6"/>
      <c r="K22" s="6"/>
    </row>
    <row r="23" spans="1:11" ht="59.25" customHeight="1">
      <c r="A23" s="7"/>
      <c r="B23" s="16" t="s">
        <v>95</v>
      </c>
      <c r="C23" s="18" t="s">
        <v>8</v>
      </c>
      <c r="D23" s="18" t="s">
        <v>18</v>
      </c>
      <c r="E23" s="18" t="s">
        <v>96</v>
      </c>
      <c r="F23" s="18"/>
      <c r="G23" s="21">
        <f>G24</f>
        <v>257.1</v>
      </c>
      <c r="I23" s="20"/>
      <c r="J23" s="6"/>
      <c r="K23" s="6"/>
    </row>
    <row r="24" spans="1:11" ht="12.75">
      <c r="A24" s="7"/>
      <c r="B24" s="16" t="s">
        <v>94</v>
      </c>
      <c r="C24" s="18" t="s">
        <v>8</v>
      </c>
      <c r="D24" s="18" t="s">
        <v>18</v>
      </c>
      <c r="E24" s="18" t="s">
        <v>96</v>
      </c>
      <c r="F24" s="18" t="s">
        <v>97</v>
      </c>
      <c r="G24" s="21">
        <f>G26+G28+G30+G32+G34+G36</f>
        <v>257.1</v>
      </c>
      <c r="I24" s="20"/>
      <c r="J24" s="6"/>
      <c r="K24" s="6"/>
    </row>
    <row r="25" spans="1:11" ht="12.75" customHeight="1">
      <c r="A25" s="7"/>
      <c r="B25" s="16" t="s">
        <v>130</v>
      </c>
      <c r="C25" s="18" t="s">
        <v>8</v>
      </c>
      <c r="D25" s="18" t="s">
        <v>18</v>
      </c>
      <c r="E25" s="42" t="s">
        <v>124</v>
      </c>
      <c r="F25" s="18"/>
      <c r="G25" s="43">
        <f>G26</f>
        <v>47.6</v>
      </c>
      <c r="I25" s="20"/>
      <c r="J25" s="6"/>
      <c r="K25" s="6"/>
    </row>
    <row r="26" spans="1:11" ht="11.25" customHeight="1">
      <c r="A26" s="7"/>
      <c r="B26" s="16" t="s">
        <v>94</v>
      </c>
      <c r="C26" s="18" t="s">
        <v>8</v>
      </c>
      <c r="D26" s="18" t="s">
        <v>18</v>
      </c>
      <c r="E26" s="18" t="s">
        <v>124</v>
      </c>
      <c r="F26" s="18" t="s">
        <v>97</v>
      </c>
      <c r="G26" s="43">
        <v>47.6</v>
      </c>
      <c r="I26" s="20"/>
      <c r="J26" s="6"/>
      <c r="K26" s="6"/>
    </row>
    <row r="27" spans="1:11" ht="21.75" customHeight="1">
      <c r="A27" s="7"/>
      <c r="B27" s="16" t="s">
        <v>131</v>
      </c>
      <c r="C27" s="18" t="s">
        <v>8</v>
      </c>
      <c r="D27" s="18" t="s">
        <v>18</v>
      </c>
      <c r="E27" s="42" t="s">
        <v>125</v>
      </c>
      <c r="F27" s="18"/>
      <c r="G27" s="43">
        <f>G28</f>
        <v>23.4</v>
      </c>
      <c r="I27" s="20"/>
      <c r="J27" s="6"/>
      <c r="K27" s="6"/>
    </row>
    <row r="28" spans="1:11" ht="13.5" customHeight="1">
      <c r="A28" s="7"/>
      <c r="B28" s="16" t="s">
        <v>94</v>
      </c>
      <c r="C28" s="18" t="s">
        <v>8</v>
      </c>
      <c r="D28" s="18" t="s">
        <v>18</v>
      </c>
      <c r="E28" s="18" t="s">
        <v>125</v>
      </c>
      <c r="F28" s="18" t="s">
        <v>97</v>
      </c>
      <c r="G28" s="43">
        <v>23.4</v>
      </c>
      <c r="I28" s="20"/>
      <c r="J28" s="6"/>
      <c r="K28" s="6"/>
    </row>
    <row r="29" spans="1:11" ht="21.75" customHeight="1">
      <c r="A29" s="7"/>
      <c r="B29" s="16" t="s">
        <v>132</v>
      </c>
      <c r="C29" s="18" t="s">
        <v>8</v>
      </c>
      <c r="D29" s="18" t="s">
        <v>18</v>
      </c>
      <c r="E29" s="42" t="s">
        <v>126</v>
      </c>
      <c r="F29" s="18"/>
      <c r="G29" s="43">
        <f>G30</f>
        <v>24</v>
      </c>
      <c r="I29" s="20"/>
      <c r="J29" s="6"/>
      <c r="K29" s="6"/>
    </row>
    <row r="30" spans="1:11" ht="15.75" customHeight="1">
      <c r="A30" s="7"/>
      <c r="B30" s="16" t="s">
        <v>94</v>
      </c>
      <c r="C30" s="18" t="s">
        <v>8</v>
      </c>
      <c r="D30" s="18" t="s">
        <v>18</v>
      </c>
      <c r="E30" s="18" t="s">
        <v>126</v>
      </c>
      <c r="F30" s="18" t="s">
        <v>97</v>
      </c>
      <c r="G30" s="43">
        <v>24</v>
      </c>
      <c r="I30" s="20"/>
      <c r="J30" s="6"/>
      <c r="K30" s="6"/>
    </row>
    <row r="31" spans="1:11" ht="35.25" customHeight="1">
      <c r="A31" s="7"/>
      <c r="B31" s="16" t="s">
        <v>133</v>
      </c>
      <c r="C31" s="18" t="s">
        <v>8</v>
      </c>
      <c r="D31" s="18" t="s">
        <v>18</v>
      </c>
      <c r="E31" s="42" t="s">
        <v>127</v>
      </c>
      <c r="F31" s="18"/>
      <c r="G31" s="43">
        <f>G32</f>
        <v>55.1</v>
      </c>
      <c r="I31" s="20"/>
      <c r="J31" s="6"/>
      <c r="K31" s="6"/>
    </row>
    <row r="32" spans="1:11" ht="12" customHeight="1">
      <c r="A32" s="7"/>
      <c r="B32" s="16" t="s">
        <v>94</v>
      </c>
      <c r="C32" s="18" t="s">
        <v>8</v>
      </c>
      <c r="D32" s="18" t="s">
        <v>18</v>
      </c>
      <c r="E32" s="18" t="s">
        <v>127</v>
      </c>
      <c r="F32" s="18" t="s">
        <v>97</v>
      </c>
      <c r="G32" s="43">
        <v>55.1</v>
      </c>
      <c r="I32" s="20"/>
      <c r="J32" s="6"/>
      <c r="K32" s="6"/>
    </row>
    <row r="33" spans="1:11" ht="22.5" customHeight="1">
      <c r="A33" s="7"/>
      <c r="B33" s="16" t="s">
        <v>134</v>
      </c>
      <c r="C33" s="18" t="s">
        <v>8</v>
      </c>
      <c r="D33" s="18" t="s">
        <v>18</v>
      </c>
      <c r="E33" s="42" t="s">
        <v>128</v>
      </c>
      <c r="F33" s="18"/>
      <c r="G33" s="43">
        <f>G34</f>
        <v>59</v>
      </c>
      <c r="I33" s="20"/>
      <c r="J33" s="6"/>
      <c r="K33" s="6"/>
    </row>
    <row r="34" spans="1:11" ht="11.25" customHeight="1">
      <c r="A34" s="7"/>
      <c r="B34" s="16" t="s">
        <v>94</v>
      </c>
      <c r="C34" s="18" t="s">
        <v>8</v>
      </c>
      <c r="D34" s="18" t="s">
        <v>18</v>
      </c>
      <c r="E34" s="18" t="s">
        <v>128</v>
      </c>
      <c r="F34" s="18" t="s">
        <v>97</v>
      </c>
      <c r="G34" s="43">
        <v>59</v>
      </c>
      <c r="I34" s="20"/>
      <c r="J34" s="6"/>
      <c r="K34" s="6"/>
    </row>
    <row r="35" spans="1:11" ht="12" customHeight="1">
      <c r="A35" s="7"/>
      <c r="B35" s="16" t="s">
        <v>135</v>
      </c>
      <c r="C35" s="18" t="s">
        <v>8</v>
      </c>
      <c r="D35" s="18" t="s">
        <v>18</v>
      </c>
      <c r="E35" s="42" t="s">
        <v>129</v>
      </c>
      <c r="F35" s="18"/>
      <c r="G35" s="43">
        <f>G36</f>
        <v>48</v>
      </c>
      <c r="I35" s="20"/>
      <c r="J35" s="6"/>
      <c r="K35" s="6"/>
    </row>
    <row r="36" spans="1:11" ht="12" customHeight="1">
      <c r="A36" s="7"/>
      <c r="B36" s="16" t="s">
        <v>94</v>
      </c>
      <c r="C36" s="18" t="s">
        <v>8</v>
      </c>
      <c r="D36" s="18" t="s">
        <v>18</v>
      </c>
      <c r="E36" s="18" t="s">
        <v>129</v>
      </c>
      <c r="F36" s="18" t="s">
        <v>97</v>
      </c>
      <c r="G36" s="43">
        <v>48</v>
      </c>
      <c r="I36" s="20"/>
      <c r="J36" s="6"/>
      <c r="K36" s="6"/>
    </row>
    <row r="37" spans="1:11" ht="12.75">
      <c r="A37" s="7"/>
      <c r="B37" s="13" t="s">
        <v>24</v>
      </c>
      <c r="C37" s="9" t="s">
        <v>8</v>
      </c>
      <c r="D37" s="9" t="s">
        <v>147</v>
      </c>
      <c r="E37" s="9"/>
      <c r="F37" s="9"/>
      <c r="G37" s="10">
        <f>G38</f>
        <v>30</v>
      </c>
      <c r="I37" s="14"/>
      <c r="J37" s="6"/>
      <c r="K37" s="6"/>
    </row>
    <row r="38" spans="1:11" ht="12.75">
      <c r="A38" s="7"/>
      <c r="B38" s="16" t="s">
        <v>25</v>
      </c>
      <c r="C38" s="18" t="s">
        <v>8</v>
      </c>
      <c r="D38" s="18" t="s">
        <v>147</v>
      </c>
      <c r="E38" s="18" t="s">
        <v>26</v>
      </c>
      <c r="F38" s="18"/>
      <c r="G38" s="21">
        <f>G39</f>
        <v>30</v>
      </c>
      <c r="I38" s="20"/>
      <c r="J38" s="6"/>
      <c r="K38" s="6"/>
    </row>
    <row r="39" spans="1:11" ht="12.75">
      <c r="A39" s="7"/>
      <c r="B39" s="16" t="s">
        <v>27</v>
      </c>
      <c r="C39" s="18" t="s">
        <v>8</v>
      </c>
      <c r="D39" s="18" t="s">
        <v>147</v>
      </c>
      <c r="E39" s="18" t="s">
        <v>26</v>
      </c>
      <c r="F39" s="18" t="s">
        <v>28</v>
      </c>
      <c r="G39" s="21">
        <v>30</v>
      </c>
      <c r="I39" s="20"/>
      <c r="J39" s="6"/>
      <c r="K39" s="6"/>
    </row>
    <row r="40" spans="1:11" ht="12.75">
      <c r="A40" s="7"/>
      <c r="B40" s="13" t="s">
        <v>29</v>
      </c>
      <c r="C40" s="9" t="s">
        <v>8</v>
      </c>
      <c r="D40" s="9" t="s">
        <v>146</v>
      </c>
      <c r="E40" s="9"/>
      <c r="F40" s="9"/>
      <c r="G40" s="10">
        <f>G41+G43</f>
        <v>740.5</v>
      </c>
      <c r="I40" s="14"/>
      <c r="J40" s="6"/>
      <c r="K40" s="6"/>
    </row>
    <row r="41" spans="1:11" ht="24" customHeight="1">
      <c r="A41" s="7"/>
      <c r="B41" s="16" t="s">
        <v>30</v>
      </c>
      <c r="C41" s="18" t="s">
        <v>8</v>
      </c>
      <c r="D41" s="18" t="s">
        <v>146</v>
      </c>
      <c r="E41" s="18" t="s">
        <v>31</v>
      </c>
      <c r="F41" s="18"/>
      <c r="G41" s="21">
        <f>G42</f>
        <v>554.5</v>
      </c>
      <c r="I41" s="20"/>
      <c r="J41" s="6"/>
      <c r="K41" s="6"/>
    </row>
    <row r="42" spans="1:11" ht="16.5" customHeight="1">
      <c r="A42" s="7"/>
      <c r="B42" s="16" t="s">
        <v>21</v>
      </c>
      <c r="C42" s="18" t="s">
        <v>8</v>
      </c>
      <c r="D42" s="18" t="s">
        <v>146</v>
      </c>
      <c r="E42" s="18" t="s">
        <v>32</v>
      </c>
      <c r="F42" s="18">
        <v>500</v>
      </c>
      <c r="G42" s="21">
        <f>374.5+50+130</f>
        <v>554.5</v>
      </c>
      <c r="I42" s="20"/>
      <c r="J42" s="6"/>
      <c r="K42" s="6"/>
    </row>
    <row r="43" spans="1:11" ht="14.25" customHeight="1">
      <c r="A43" s="7"/>
      <c r="B43" s="15" t="s">
        <v>141</v>
      </c>
      <c r="C43" s="9" t="s">
        <v>8</v>
      </c>
      <c r="D43" s="9" t="s">
        <v>146</v>
      </c>
      <c r="E43" s="9" t="s">
        <v>140</v>
      </c>
      <c r="F43" s="18"/>
      <c r="G43" s="21">
        <f>G44</f>
        <v>186</v>
      </c>
      <c r="I43" s="20"/>
      <c r="J43" s="6"/>
      <c r="K43" s="6"/>
    </row>
    <row r="44" spans="1:11" ht="35.25" customHeight="1">
      <c r="A44" s="7"/>
      <c r="B44" s="15" t="s">
        <v>109</v>
      </c>
      <c r="C44" s="9" t="s">
        <v>8</v>
      </c>
      <c r="D44" s="9" t="s">
        <v>146</v>
      </c>
      <c r="E44" s="9" t="s">
        <v>108</v>
      </c>
      <c r="F44" s="18"/>
      <c r="G44" s="21">
        <f>G45</f>
        <v>186</v>
      </c>
      <c r="I44" s="20"/>
      <c r="J44" s="6"/>
      <c r="K44" s="6"/>
    </row>
    <row r="45" spans="1:11" ht="14.25" customHeight="1">
      <c r="A45" s="7"/>
      <c r="B45" s="16" t="s">
        <v>21</v>
      </c>
      <c r="C45" s="18" t="s">
        <v>8</v>
      </c>
      <c r="D45" s="18" t="s">
        <v>146</v>
      </c>
      <c r="E45" s="18" t="s">
        <v>108</v>
      </c>
      <c r="F45" s="18" t="s">
        <v>45</v>
      </c>
      <c r="G45" s="21">
        <f>130+56</f>
        <v>186</v>
      </c>
      <c r="I45" s="20"/>
      <c r="J45" s="6"/>
      <c r="K45" s="6"/>
    </row>
    <row r="46" spans="1:11" ht="12.75">
      <c r="A46" s="7">
        <v>2</v>
      </c>
      <c r="B46" s="13" t="s">
        <v>33</v>
      </c>
      <c r="C46" s="9" t="s">
        <v>8</v>
      </c>
      <c r="D46" s="9" t="s">
        <v>136</v>
      </c>
      <c r="E46" s="9"/>
      <c r="F46" s="9"/>
      <c r="G46" s="10">
        <f>G47</f>
        <v>290.44100000000003</v>
      </c>
      <c r="I46" s="14"/>
      <c r="J46" s="6"/>
      <c r="K46" s="6"/>
    </row>
    <row r="47" spans="1:11" ht="14.25" customHeight="1">
      <c r="A47" s="38"/>
      <c r="B47" s="39" t="s">
        <v>35</v>
      </c>
      <c r="C47" s="33" t="s">
        <v>8</v>
      </c>
      <c r="D47" s="33" t="s">
        <v>34</v>
      </c>
      <c r="E47" s="33"/>
      <c r="F47" s="33"/>
      <c r="G47" s="34">
        <f>G48</f>
        <v>290.44100000000003</v>
      </c>
      <c r="I47" s="20"/>
      <c r="J47" s="6"/>
      <c r="K47" s="6"/>
    </row>
    <row r="48" spans="1:11" ht="26.25" customHeight="1">
      <c r="A48" s="38"/>
      <c r="B48" s="39" t="s">
        <v>36</v>
      </c>
      <c r="C48" s="33" t="s">
        <v>8</v>
      </c>
      <c r="D48" s="33" t="s">
        <v>34</v>
      </c>
      <c r="E48" s="33" t="s">
        <v>37</v>
      </c>
      <c r="F48" s="33"/>
      <c r="G48" s="34">
        <f>G49</f>
        <v>290.44100000000003</v>
      </c>
      <c r="I48" s="20"/>
      <c r="J48" s="6"/>
      <c r="K48" s="6"/>
    </row>
    <row r="49" spans="1:11" ht="14.25" customHeight="1">
      <c r="A49" s="38"/>
      <c r="B49" s="39" t="s">
        <v>21</v>
      </c>
      <c r="C49" s="33" t="s">
        <v>8</v>
      </c>
      <c r="D49" s="33" t="s">
        <v>34</v>
      </c>
      <c r="E49" s="33" t="s">
        <v>37</v>
      </c>
      <c r="F49" s="33">
        <v>500</v>
      </c>
      <c r="G49" s="34">
        <f>234.747+55.694</f>
        <v>290.44100000000003</v>
      </c>
      <c r="I49" s="20"/>
      <c r="J49" s="6"/>
      <c r="K49" s="6"/>
    </row>
    <row r="50" spans="1:11" ht="25.5">
      <c r="A50" s="7">
        <v>3</v>
      </c>
      <c r="B50" s="13" t="s">
        <v>38</v>
      </c>
      <c r="C50" s="9" t="s">
        <v>8</v>
      </c>
      <c r="D50" s="9" t="s">
        <v>39</v>
      </c>
      <c r="E50" s="9"/>
      <c r="F50" s="9"/>
      <c r="G50" s="10">
        <f>G51+G54</f>
        <v>328</v>
      </c>
      <c r="I50" s="14"/>
      <c r="J50" s="6"/>
      <c r="K50" s="6"/>
    </row>
    <row r="51" spans="1:11" ht="37.5" customHeight="1">
      <c r="A51" s="7"/>
      <c r="B51" s="15" t="s">
        <v>40</v>
      </c>
      <c r="C51" s="9" t="s">
        <v>8</v>
      </c>
      <c r="D51" s="9" t="s">
        <v>41</v>
      </c>
      <c r="E51" s="9"/>
      <c r="F51" s="9"/>
      <c r="G51" s="10">
        <f>G52</f>
        <v>108</v>
      </c>
      <c r="I51" s="14"/>
      <c r="J51" s="6"/>
      <c r="K51" s="6"/>
    </row>
    <row r="52" spans="1:11" ht="22.5" customHeight="1">
      <c r="A52" s="7"/>
      <c r="B52" s="16" t="s">
        <v>42</v>
      </c>
      <c r="C52" s="18" t="s">
        <v>8</v>
      </c>
      <c r="D52" s="18" t="s">
        <v>41</v>
      </c>
      <c r="E52" s="18" t="s">
        <v>43</v>
      </c>
      <c r="F52" s="18"/>
      <c r="G52" s="21">
        <f>G53</f>
        <v>108</v>
      </c>
      <c r="I52" s="20"/>
      <c r="J52" s="6"/>
      <c r="K52" s="6"/>
    </row>
    <row r="53" spans="1:11" ht="15" customHeight="1">
      <c r="A53" s="7"/>
      <c r="B53" s="16" t="s">
        <v>44</v>
      </c>
      <c r="C53" s="18" t="s">
        <v>8</v>
      </c>
      <c r="D53" s="18" t="s">
        <v>41</v>
      </c>
      <c r="E53" s="18" t="s">
        <v>43</v>
      </c>
      <c r="F53" s="18" t="s">
        <v>45</v>
      </c>
      <c r="G53" s="21">
        <v>108</v>
      </c>
      <c r="I53" s="20"/>
      <c r="J53" s="6"/>
      <c r="K53" s="6"/>
    </row>
    <row r="54" spans="1:11" ht="12.75">
      <c r="A54" s="7"/>
      <c r="B54" s="15" t="s">
        <v>46</v>
      </c>
      <c r="C54" s="9" t="s">
        <v>8</v>
      </c>
      <c r="D54" s="9" t="s">
        <v>47</v>
      </c>
      <c r="E54" s="9"/>
      <c r="F54" s="9"/>
      <c r="G54" s="10">
        <f>G56</f>
        <v>220</v>
      </c>
      <c r="I54" s="14"/>
      <c r="J54" s="6"/>
      <c r="K54" s="6"/>
    </row>
    <row r="55" spans="1:11" ht="22.5">
      <c r="A55" s="7"/>
      <c r="B55" s="16" t="s">
        <v>110</v>
      </c>
      <c r="C55" s="18" t="s">
        <v>8</v>
      </c>
      <c r="D55" s="18" t="s">
        <v>47</v>
      </c>
      <c r="E55" s="18" t="s">
        <v>49</v>
      </c>
      <c r="F55" s="18"/>
      <c r="G55" s="21">
        <f>G56</f>
        <v>220</v>
      </c>
      <c r="I55" s="20"/>
      <c r="J55" s="6"/>
      <c r="K55" s="6"/>
    </row>
    <row r="56" spans="1:11" ht="22.5">
      <c r="A56" s="7"/>
      <c r="B56" s="16" t="s">
        <v>48</v>
      </c>
      <c r="C56" s="18" t="s">
        <v>8</v>
      </c>
      <c r="D56" s="18" t="s">
        <v>47</v>
      </c>
      <c r="E56" s="18" t="s">
        <v>49</v>
      </c>
      <c r="F56" s="18" t="s">
        <v>50</v>
      </c>
      <c r="G56" s="21">
        <v>220</v>
      </c>
      <c r="I56" s="20"/>
      <c r="J56" s="6"/>
      <c r="K56" s="6"/>
    </row>
    <row r="57" spans="1:11" ht="12.75">
      <c r="A57" s="7">
        <v>4</v>
      </c>
      <c r="B57" s="13" t="s">
        <v>51</v>
      </c>
      <c r="C57" s="9" t="s">
        <v>8</v>
      </c>
      <c r="D57" s="9" t="s">
        <v>52</v>
      </c>
      <c r="E57" s="9"/>
      <c r="F57" s="9"/>
      <c r="G57" s="10">
        <f>G58+G70+G67</f>
        <v>11017.809000000001</v>
      </c>
      <c r="I57" s="14"/>
      <c r="J57" s="6"/>
      <c r="K57" s="6"/>
    </row>
    <row r="58" spans="1:11" ht="12.75">
      <c r="A58" s="29"/>
      <c r="B58" s="48" t="s">
        <v>160</v>
      </c>
      <c r="C58" s="30" t="s">
        <v>8</v>
      </c>
      <c r="D58" s="9" t="s">
        <v>161</v>
      </c>
      <c r="E58" s="9"/>
      <c r="F58" s="9"/>
      <c r="G58" s="10">
        <f>G59+G62</f>
        <v>9413.809000000001</v>
      </c>
      <c r="I58" s="14"/>
      <c r="J58" s="6"/>
      <c r="K58" s="6"/>
    </row>
    <row r="59" spans="1:11" s="35" customFormat="1" ht="23.25" customHeight="1">
      <c r="A59" s="38"/>
      <c r="B59" s="15" t="s">
        <v>112</v>
      </c>
      <c r="C59" s="33" t="s">
        <v>8</v>
      </c>
      <c r="D59" s="33" t="s">
        <v>161</v>
      </c>
      <c r="E59" s="33" t="s">
        <v>113</v>
      </c>
      <c r="F59" s="33"/>
      <c r="G59" s="34">
        <f>G60</f>
        <v>6864.888</v>
      </c>
      <c r="I59" s="36"/>
      <c r="J59" s="37"/>
      <c r="K59" s="37"/>
    </row>
    <row r="60" spans="1:11" s="35" customFormat="1" ht="22.5" customHeight="1">
      <c r="A60" s="38"/>
      <c r="B60" s="31" t="s">
        <v>166</v>
      </c>
      <c r="C60" s="32" t="s">
        <v>8</v>
      </c>
      <c r="D60" s="33" t="s">
        <v>161</v>
      </c>
      <c r="E60" s="33" t="s">
        <v>115</v>
      </c>
      <c r="F60" s="33"/>
      <c r="G60" s="34">
        <f>G61</f>
        <v>6864.888</v>
      </c>
      <c r="I60" s="36"/>
      <c r="J60" s="37"/>
      <c r="K60" s="37"/>
    </row>
    <row r="61" spans="1:11" s="35" customFormat="1" ht="12.75">
      <c r="A61" s="38"/>
      <c r="B61" s="31" t="s">
        <v>21</v>
      </c>
      <c r="C61" s="32" t="s">
        <v>8</v>
      </c>
      <c r="D61" s="33" t="s">
        <v>161</v>
      </c>
      <c r="E61" s="33" t="s">
        <v>115</v>
      </c>
      <c r="F61" s="33">
        <v>500</v>
      </c>
      <c r="G61" s="34">
        <f>4000+864.888+2000</f>
        <v>6864.888</v>
      </c>
      <c r="I61" s="36"/>
      <c r="J61" s="37"/>
      <c r="K61" s="37"/>
    </row>
    <row r="62" spans="1:11" ht="24">
      <c r="A62" s="7"/>
      <c r="B62" s="49" t="s">
        <v>162</v>
      </c>
      <c r="C62" s="45" t="s">
        <v>8</v>
      </c>
      <c r="D62" s="45" t="s">
        <v>161</v>
      </c>
      <c r="E62" s="45" t="s">
        <v>163</v>
      </c>
      <c r="F62" s="45"/>
      <c r="G62" s="46">
        <f>G63+G65</f>
        <v>2548.9210000000003</v>
      </c>
      <c r="I62" s="14"/>
      <c r="J62" s="6"/>
      <c r="K62" s="6"/>
    </row>
    <row r="63" spans="1:11" ht="22.5">
      <c r="A63" s="7"/>
      <c r="B63" s="31" t="s">
        <v>168</v>
      </c>
      <c r="C63" s="32" t="s">
        <v>8</v>
      </c>
      <c r="D63" s="33" t="s">
        <v>161</v>
      </c>
      <c r="E63" s="33" t="s">
        <v>164</v>
      </c>
      <c r="F63" s="33"/>
      <c r="G63" s="34">
        <f>G64</f>
        <v>1431.515</v>
      </c>
      <c r="I63" s="20"/>
      <c r="J63" s="6"/>
      <c r="K63" s="6"/>
    </row>
    <row r="64" spans="1:11" ht="12.75">
      <c r="A64" s="7"/>
      <c r="B64" s="31" t="s">
        <v>21</v>
      </c>
      <c r="C64" s="32" t="s">
        <v>8</v>
      </c>
      <c r="D64" s="33" t="s">
        <v>161</v>
      </c>
      <c r="E64" s="33" t="s">
        <v>164</v>
      </c>
      <c r="F64" s="33" t="s">
        <v>45</v>
      </c>
      <c r="G64" s="34">
        <v>1431.515</v>
      </c>
      <c r="I64" s="20"/>
      <c r="J64" s="6"/>
      <c r="K64" s="6"/>
    </row>
    <row r="65" spans="1:11" ht="33.75">
      <c r="A65" s="7"/>
      <c r="B65" s="31" t="s">
        <v>167</v>
      </c>
      <c r="C65" s="32" t="s">
        <v>8</v>
      </c>
      <c r="D65" s="33" t="s">
        <v>161</v>
      </c>
      <c r="E65" s="33" t="s">
        <v>165</v>
      </c>
      <c r="F65" s="33"/>
      <c r="G65" s="34">
        <f>G66</f>
        <v>1117.406</v>
      </c>
      <c r="I65" s="20"/>
      <c r="J65" s="6"/>
      <c r="K65" s="6"/>
    </row>
    <row r="66" spans="1:11" ht="12.75">
      <c r="A66" s="7"/>
      <c r="B66" s="31" t="s">
        <v>21</v>
      </c>
      <c r="C66" s="32" t="s">
        <v>8</v>
      </c>
      <c r="D66" s="33" t="s">
        <v>161</v>
      </c>
      <c r="E66" s="33" t="s">
        <v>165</v>
      </c>
      <c r="F66" s="33" t="s">
        <v>45</v>
      </c>
      <c r="G66" s="34">
        <v>1117.406</v>
      </c>
      <c r="I66" s="20"/>
      <c r="J66" s="6"/>
      <c r="K66" s="6"/>
    </row>
    <row r="67" spans="1:11" ht="12.75">
      <c r="A67" s="7"/>
      <c r="B67" s="44" t="s">
        <v>143</v>
      </c>
      <c r="C67" s="45" t="s">
        <v>8</v>
      </c>
      <c r="D67" s="45" t="s">
        <v>142</v>
      </c>
      <c r="E67" s="45"/>
      <c r="F67" s="45"/>
      <c r="G67" s="46">
        <f>G68</f>
        <v>274</v>
      </c>
      <c r="I67" s="20"/>
      <c r="J67" s="6"/>
      <c r="K67" s="6"/>
    </row>
    <row r="68" spans="1:11" ht="22.5">
      <c r="A68" s="7"/>
      <c r="B68" s="39" t="s">
        <v>144</v>
      </c>
      <c r="C68" s="33" t="s">
        <v>8</v>
      </c>
      <c r="D68" s="33" t="s">
        <v>142</v>
      </c>
      <c r="E68" s="33" t="s">
        <v>145</v>
      </c>
      <c r="F68" s="33"/>
      <c r="G68" s="34">
        <f>G69</f>
        <v>274</v>
      </c>
      <c r="I68" s="20"/>
      <c r="J68" s="6"/>
      <c r="K68" s="6"/>
    </row>
    <row r="69" spans="1:11" ht="12.75">
      <c r="A69" s="7"/>
      <c r="B69" s="31" t="s">
        <v>21</v>
      </c>
      <c r="C69" s="33" t="s">
        <v>8</v>
      </c>
      <c r="D69" s="33" t="s">
        <v>142</v>
      </c>
      <c r="E69" s="33" t="s">
        <v>145</v>
      </c>
      <c r="F69" s="33" t="s">
        <v>45</v>
      </c>
      <c r="G69" s="34">
        <f>174+61+39</f>
        <v>274</v>
      </c>
      <c r="I69" s="20"/>
      <c r="J69" s="6"/>
      <c r="K69" s="6"/>
    </row>
    <row r="70" spans="1:11" ht="12.75">
      <c r="A70" s="7"/>
      <c r="B70" s="22" t="s">
        <v>111</v>
      </c>
      <c r="C70" s="9" t="s">
        <v>8</v>
      </c>
      <c r="D70" s="9" t="s">
        <v>56</v>
      </c>
      <c r="E70" s="9"/>
      <c r="F70" s="9"/>
      <c r="G70" s="10">
        <f>G71+G73</f>
        <v>1330</v>
      </c>
      <c r="I70" s="14"/>
      <c r="J70" s="6"/>
      <c r="K70" s="6"/>
    </row>
    <row r="71" spans="1:11" ht="21">
      <c r="A71" s="7"/>
      <c r="B71" s="22" t="s">
        <v>55</v>
      </c>
      <c r="C71" s="9" t="s">
        <v>8</v>
      </c>
      <c r="D71" s="9" t="s">
        <v>56</v>
      </c>
      <c r="E71" s="9" t="s">
        <v>57</v>
      </c>
      <c r="F71" s="9"/>
      <c r="G71" s="10">
        <f>G72</f>
        <v>250</v>
      </c>
      <c r="I71" s="14"/>
      <c r="J71" s="6"/>
      <c r="K71" s="6"/>
    </row>
    <row r="72" spans="1:11" ht="14.25" customHeight="1">
      <c r="A72" s="7"/>
      <c r="B72" s="16" t="s">
        <v>21</v>
      </c>
      <c r="C72" s="18" t="s">
        <v>8</v>
      </c>
      <c r="D72" s="18" t="s">
        <v>56</v>
      </c>
      <c r="E72" s="18" t="s">
        <v>58</v>
      </c>
      <c r="F72" s="18">
        <v>500</v>
      </c>
      <c r="G72" s="21">
        <v>250</v>
      </c>
      <c r="I72" s="20"/>
      <c r="J72" s="6"/>
      <c r="K72" s="6"/>
    </row>
    <row r="73" spans="1:11" ht="15" customHeight="1">
      <c r="A73" s="7"/>
      <c r="B73" s="22" t="s">
        <v>59</v>
      </c>
      <c r="C73" s="9" t="s">
        <v>8</v>
      </c>
      <c r="D73" s="9" t="s">
        <v>56</v>
      </c>
      <c r="E73" s="9" t="s">
        <v>60</v>
      </c>
      <c r="F73" s="9"/>
      <c r="G73" s="10">
        <f>G74</f>
        <v>1080</v>
      </c>
      <c r="I73" s="14"/>
      <c r="J73" s="6"/>
      <c r="K73" s="6"/>
    </row>
    <row r="74" spans="1:11" ht="14.25" customHeight="1">
      <c r="A74" s="7"/>
      <c r="B74" s="16" t="s">
        <v>21</v>
      </c>
      <c r="C74" s="18" t="s">
        <v>8</v>
      </c>
      <c r="D74" s="18" t="s">
        <v>56</v>
      </c>
      <c r="E74" s="18" t="s">
        <v>60</v>
      </c>
      <c r="F74" s="18">
        <v>500</v>
      </c>
      <c r="G74" s="21">
        <f>400+680</f>
        <v>1080</v>
      </c>
      <c r="I74" s="20"/>
      <c r="J74" s="6"/>
      <c r="K74" s="6"/>
    </row>
    <row r="75" spans="1:11" ht="12.75">
      <c r="A75" s="7">
        <v>5</v>
      </c>
      <c r="B75" s="13" t="s">
        <v>61</v>
      </c>
      <c r="C75" s="9" t="s">
        <v>8</v>
      </c>
      <c r="D75" s="9" t="s">
        <v>62</v>
      </c>
      <c r="E75" s="9"/>
      <c r="F75" s="9"/>
      <c r="G75" s="10">
        <f>G76+G83+G87</f>
        <v>11899.791000000001</v>
      </c>
      <c r="I75" s="11"/>
      <c r="J75" s="6"/>
      <c r="K75" s="6"/>
    </row>
    <row r="76" spans="1:11" ht="12.75">
      <c r="A76" s="7"/>
      <c r="B76" s="15" t="s">
        <v>63</v>
      </c>
      <c r="C76" s="9" t="s">
        <v>8</v>
      </c>
      <c r="D76" s="9" t="s">
        <v>64</v>
      </c>
      <c r="E76" s="9"/>
      <c r="F76" s="9"/>
      <c r="G76" s="10">
        <f>G77+G79+G81</f>
        <v>1053.6</v>
      </c>
      <c r="I76" s="14"/>
      <c r="J76" s="6"/>
      <c r="K76" s="6"/>
    </row>
    <row r="77" spans="1:11" ht="22.5">
      <c r="A77" s="7"/>
      <c r="B77" s="16" t="s">
        <v>65</v>
      </c>
      <c r="C77" s="18" t="s">
        <v>8</v>
      </c>
      <c r="D77" s="18" t="s">
        <v>64</v>
      </c>
      <c r="E77" s="18" t="s">
        <v>66</v>
      </c>
      <c r="F77" s="18"/>
      <c r="G77" s="21">
        <f>G78</f>
        <v>550</v>
      </c>
      <c r="I77" s="20"/>
      <c r="J77" s="6"/>
      <c r="K77" s="6"/>
    </row>
    <row r="78" spans="1:11" ht="14.25" customHeight="1">
      <c r="A78" s="7"/>
      <c r="B78" s="16" t="s">
        <v>21</v>
      </c>
      <c r="C78" s="18" t="s">
        <v>8</v>
      </c>
      <c r="D78" s="18" t="s">
        <v>64</v>
      </c>
      <c r="E78" s="18" t="s">
        <v>66</v>
      </c>
      <c r="F78" s="18">
        <v>500</v>
      </c>
      <c r="G78" s="21">
        <v>550</v>
      </c>
      <c r="I78" s="20"/>
      <c r="J78" s="6"/>
      <c r="K78" s="6"/>
    </row>
    <row r="79" spans="1:11" ht="14.25" customHeight="1">
      <c r="A79" s="7"/>
      <c r="B79" s="16" t="s">
        <v>67</v>
      </c>
      <c r="C79" s="18" t="s">
        <v>8</v>
      </c>
      <c r="D79" s="18" t="s">
        <v>64</v>
      </c>
      <c r="E79" s="18" t="s">
        <v>68</v>
      </c>
      <c r="F79" s="18"/>
      <c r="G79" s="21">
        <f>G80</f>
        <v>274.5</v>
      </c>
      <c r="I79" s="20"/>
      <c r="J79" s="6"/>
      <c r="K79" s="6"/>
    </row>
    <row r="80" spans="1:11" ht="14.25" customHeight="1">
      <c r="A80" s="7"/>
      <c r="B80" s="16" t="s">
        <v>53</v>
      </c>
      <c r="C80" s="18" t="s">
        <v>8</v>
      </c>
      <c r="D80" s="18" t="s">
        <v>64</v>
      </c>
      <c r="E80" s="18" t="s">
        <v>68</v>
      </c>
      <c r="F80" s="18" t="s">
        <v>54</v>
      </c>
      <c r="G80" s="21">
        <v>274.5</v>
      </c>
      <c r="I80" s="20"/>
      <c r="J80" s="6"/>
      <c r="K80" s="6"/>
    </row>
    <row r="81" spans="1:11" ht="14.25" customHeight="1">
      <c r="A81" s="7"/>
      <c r="B81" s="16" t="s">
        <v>67</v>
      </c>
      <c r="C81" s="18" t="s">
        <v>8</v>
      </c>
      <c r="D81" s="18" t="s">
        <v>64</v>
      </c>
      <c r="E81" s="18" t="s">
        <v>68</v>
      </c>
      <c r="F81" s="18"/>
      <c r="G81" s="21">
        <f>G82</f>
        <v>229.1</v>
      </c>
      <c r="I81" s="20"/>
      <c r="J81" s="6"/>
      <c r="K81" s="6"/>
    </row>
    <row r="82" spans="1:11" ht="14.25" customHeight="1">
      <c r="A82" s="7"/>
      <c r="B82" s="16" t="s">
        <v>21</v>
      </c>
      <c r="C82" s="18" t="s">
        <v>8</v>
      </c>
      <c r="D82" s="18" t="s">
        <v>64</v>
      </c>
      <c r="E82" s="18" t="s">
        <v>68</v>
      </c>
      <c r="F82" s="18" t="s">
        <v>45</v>
      </c>
      <c r="G82" s="21">
        <v>229.1</v>
      </c>
      <c r="I82" s="20"/>
      <c r="J82" s="6"/>
      <c r="K82" s="6"/>
    </row>
    <row r="83" spans="1:11" ht="12.75">
      <c r="A83" s="7"/>
      <c r="B83" s="13" t="s">
        <v>69</v>
      </c>
      <c r="C83" s="9" t="s">
        <v>8</v>
      </c>
      <c r="D83" s="9" t="s">
        <v>70</v>
      </c>
      <c r="E83" s="9"/>
      <c r="F83" s="9"/>
      <c r="G83" s="10">
        <f>G84</f>
        <v>1174.2</v>
      </c>
      <c r="I83" s="14"/>
      <c r="J83" s="6"/>
      <c r="K83" s="6"/>
    </row>
    <row r="84" spans="1:11" ht="14.25" customHeight="1">
      <c r="A84" s="7"/>
      <c r="B84" s="16" t="s">
        <v>71</v>
      </c>
      <c r="C84" s="18" t="s">
        <v>8</v>
      </c>
      <c r="D84" s="18" t="s">
        <v>70</v>
      </c>
      <c r="E84" s="18" t="s">
        <v>72</v>
      </c>
      <c r="F84" s="18"/>
      <c r="G84" s="21">
        <f>G85+G86</f>
        <v>1174.2</v>
      </c>
      <c r="I84" s="20"/>
      <c r="J84" s="6"/>
      <c r="K84" s="6"/>
    </row>
    <row r="85" spans="1:11" ht="14.25" customHeight="1">
      <c r="A85" s="7"/>
      <c r="B85" s="16" t="s">
        <v>53</v>
      </c>
      <c r="C85" s="18" t="s">
        <v>8</v>
      </c>
      <c r="D85" s="18" t="s">
        <v>70</v>
      </c>
      <c r="E85" s="18" t="s">
        <v>72</v>
      </c>
      <c r="F85" s="18" t="s">
        <v>54</v>
      </c>
      <c r="G85" s="21">
        <v>0</v>
      </c>
      <c r="I85" s="20"/>
      <c r="J85" s="6"/>
      <c r="K85" s="6"/>
    </row>
    <row r="86" spans="1:11" ht="14.25" customHeight="1">
      <c r="A86" s="7"/>
      <c r="B86" s="16" t="s">
        <v>73</v>
      </c>
      <c r="C86" s="18" t="s">
        <v>8</v>
      </c>
      <c r="D86" s="18" t="s">
        <v>70</v>
      </c>
      <c r="E86" s="18" t="s">
        <v>72</v>
      </c>
      <c r="F86" s="18">
        <v>500</v>
      </c>
      <c r="G86" s="21">
        <f>924.2+250</f>
        <v>1174.2</v>
      </c>
      <c r="I86" s="20"/>
      <c r="J86" s="6"/>
      <c r="K86" s="6"/>
    </row>
    <row r="87" spans="1:11" ht="14.25" customHeight="1">
      <c r="A87" s="7"/>
      <c r="B87" s="13" t="s">
        <v>74</v>
      </c>
      <c r="C87" s="9" t="s">
        <v>8</v>
      </c>
      <c r="D87" s="9" t="s">
        <v>75</v>
      </c>
      <c r="E87" s="9"/>
      <c r="F87" s="9"/>
      <c r="G87" s="10">
        <f>G90+G88</f>
        <v>9671.991</v>
      </c>
      <c r="I87" s="14"/>
      <c r="J87" s="6"/>
      <c r="K87" s="6"/>
    </row>
    <row r="88" spans="1:11" ht="14.25" customHeight="1">
      <c r="A88" s="7"/>
      <c r="B88" s="16" t="s">
        <v>76</v>
      </c>
      <c r="C88" s="18" t="s">
        <v>8</v>
      </c>
      <c r="D88" s="18" t="s">
        <v>75</v>
      </c>
      <c r="E88" s="18" t="s">
        <v>158</v>
      </c>
      <c r="F88" s="18"/>
      <c r="G88" s="21">
        <f>G89</f>
        <v>900</v>
      </c>
      <c r="I88" s="14"/>
      <c r="J88" s="6"/>
      <c r="K88" s="6"/>
    </row>
    <row r="89" spans="1:11" ht="14.25" customHeight="1">
      <c r="A89" s="7"/>
      <c r="B89" s="16" t="s">
        <v>73</v>
      </c>
      <c r="C89" s="18" t="s">
        <v>8</v>
      </c>
      <c r="D89" s="18" t="s">
        <v>75</v>
      </c>
      <c r="E89" s="18" t="s">
        <v>158</v>
      </c>
      <c r="F89" s="18" t="s">
        <v>45</v>
      </c>
      <c r="G89" s="21">
        <v>900</v>
      </c>
      <c r="I89" s="14"/>
      <c r="J89" s="6"/>
      <c r="K89" s="6"/>
    </row>
    <row r="90" spans="1:11" ht="14.25" customHeight="1">
      <c r="A90" s="7"/>
      <c r="B90" s="15" t="s">
        <v>141</v>
      </c>
      <c r="C90" s="9" t="s">
        <v>8</v>
      </c>
      <c r="D90" s="9" t="s">
        <v>75</v>
      </c>
      <c r="E90" s="9" t="s">
        <v>140</v>
      </c>
      <c r="F90" s="9"/>
      <c r="G90" s="10">
        <f>G91</f>
        <v>8771.991</v>
      </c>
      <c r="I90" s="14"/>
      <c r="J90" s="6"/>
      <c r="K90" s="6"/>
    </row>
    <row r="91" spans="1:11" ht="26.25" customHeight="1">
      <c r="A91" s="7"/>
      <c r="B91" s="13" t="s">
        <v>112</v>
      </c>
      <c r="C91" s="9" t="s">
        <v>8</v>
      </c>
      <c r="D91" s="9" t="s">
        <v>75</v>
      </c>
      <c r="E91" s="9" t="s">
        <v>113</v>
      </c>
      <c r="F91" s="9"/>
      <c r="G91" s="10">
        <f>G93+G95+G97+G99+G101</f>
        <v>8771.991</v>
      </c>
      <c r="I91" s="14"/>
      <c r="J91" s="6"/>
      <c r="K91" s="6"/>
    </row>
    <row r="92" spans="1:11" ht="15" customHeight="1">
      <c r="A92" s="7"/>
      <c r="B92" s="16" t="s">
        <v>76</v>
      </c>
      <c r="C92" s="18" t="s">
        <v>8</v>
      </c>
      <c r="D92" s="18" t="s">
        <v>75</v>
      </c>
      <c r="E92" s="18" t="s">
        <v>114</v>
      </c>
      <c r="F92" s="18"/>
      <c r="G92" s="21">
        <f>G93</f>
        <v>522</v>
      </c>
      <c r="I92" s="20"/>
      <c r="J92" s="6"/>
      <c r="K92" s="6"/>
    </row>
    <row r="93" spans="1:11" ht="12.75" customHeight="1">
      <c r="A93" s="7"/>
      <c r="B93" s="16" t="s">
        <v>21</v>
      </c>
      <c r="C93" s="18" t="s">
        <v>8</v>
      </c>
      <c r="D93" s="18" t="s">
        <v>75</v>
      </c>
      <c r="E93" s="40" t="s">
        <v>114</v>
      </c>
      <c r="F93" s="18">
        <v>500</v>
      </c>
      <c r="G93" s="21">
        <v>522</v>
      </c>
      <c r="I93" s="20"/>
      <c r="J93" s="6"/>
      <c r="K93" s="6"/>
    </row>
    <row r="94" spans="1:11" ht="25.5" customHeight="1">
      <c r="A94" s="7"/>
      <c r="B94" s="16" t="s">
        <v>77</v>
      </c>
      <c r="C94" s="18" t="s">
        <v>8</v>
      </c>
      <c r="D94" s="18" t="s">
        <v>75</v>
      </c>
      <c r="E94" s="18" t="s">
        <v>115</v>
      </c>
      <c r="F94" s="18"/>
      <c r="G94" s="21">
        <f>G95</f>
        <v>4935.191</v>
      </c>
      <c r="I94" s="23"/>
      <c r="J94" s="6"/>
      <c r="K94" s="6"/>
    </row>
    <row r="95" spans="1:11" ht="14.25" customHeight="1">
      <c r="A95" s="7"/>
      <c r="B95" s="16" t="s">
        <v>21</v>
      </c>
      <c r="C95" s="18" t="s">
        <v>8</v>
      </c>
      <c r="D95" s="18" t="s">
        <v>75</v>
      </c>
      <c r="E95" s="18" t="s">
        <v>115</v>
      </c>
      <c r="F95" s="18">
        <v>500</v>
      </c>
      <c r="G95" s="21">
        <f>3300+2200-864.809+300</f>
        <v>4935.191</v>
      </c>
      <c r="I95" s="20"/>
      <c r="J95" s="6"/>
      <c r="K95" s="6"/>
    </row>
    <row r="96" spans="1:11" ht="14.25" customHeight="1">
      <c r="A96" s="7"/>
      <c r="B96" s="16" t="s">
        <v>80</v>
      </c>
      <c r="C96" s="18" t="s">
        <v>8</v>
      </c>
      <c r="D96" s="18" t="s">
        <v>75</v>
      </c>
      <c r="E96" s="18" t="s">
        <v>116</v>
      </c>
      <c r="F96" s="18"/>
      <c r="G96" s="21">
        <f>G97</f>
        <v>130</v>
      </c>
      <c r="I96" s="20"/>
      <c r="J96" s="6"/>
      <c r="K96" s="6"/>
    </row>
    <row r="97" spans="1:11" ht="14.25" customHeight="1">
      <c r="A97" s="24"/>
      <c r="B97" s="16" t="s">
        <v>21</v>
      </c>
      <c r="C97" s="18" t="s">
        <v>8</v>
      </c>
      <c r="D97" s="18" t="s">
        <v>75</v>
      </c>
      <c r="E97" s="18" t="s">
        <v>116</v>
      </c>
      <c r="F97" s="18">
        <v>500</v>
      </c>
      <c r="G97" s="21">
        <v>130</v>
      </c>
      <c r="I97" s="20"/>
      <c r="J97" s="6"/>
      <c r="K97" s="6"/>
    </row>
    <row r="98" spans="1:11" ht="12.75">
      <c r="A98" s="7"/>
      <c r="B98" s="16" t="s">
        <v>78</v>
      </c>
      <c r="C98" s="25" t="s">
        <v>8</v>
      </c>
      <c r="D98" s="18" t="s">
        <v>75</v>
      </c>
      <c r="E98" s="18" t="s">
        <v>117</v>
      </c>
      <c r="F98" s="18"/>
      <c r="G98" s="21">
        <f>G99</f>
        <v>128</v>
      </c>
      <c r="I98" s="20"/>
      <c r="J98" s="6"/>
      <c r="K98" s="6"/>
    </row>
    <row r="99" spans="1:11" ht="14.25" customHeight="1">
      <c r="A99" s="7"/>
      <c r="B99" s="16" t="s">
        <v>21</v>
      </c>
      <c r="C99" s="18" t="s">
        <v>8</v>
      </c>
      <c r="D99" s="18" t="s">
        <v>75</v>
      </c>
      <c r="E99" s="18" t="s">
        <v>117</v>
      </c>
      <c r="F99" s="18">
        <v>500</v>
      </c>
      <c r="G99" s="21">
        <f>55+73</f>
        <v>128</v>
      </c>
      <c r="I99" s="20"/>
      <c r="J99" s="6"/>
      <c r="K99" s="6"/>
    </row>
    <row r="100" spans="1:11" ht="22.5">
      <c r="A100" s="7"/>
      <c r="B100" s="16" t="s">
        <v>79</v>
      </c>
      <c r="C100" s="18" t="s">
        <v>8</v>
      </c>
      <c r="D100" s="18" t="s">
        <v>75</v>
      </c>
      <c r="E100" s="18" t="s">
        <v>118</v>
      </c>
      <c r="F100" s="18"/>
      <c r="G100" s="21">
        <f>G101</f>
        <v>3056.8</v>
      </c>
      <c r="I100" s="20"/>
      <c r="J100" s="6"/>
      <c r="K100" s="6"/>
    </row>
    <row r="101" spans="1:11" ht="15" customHeight="1">
      <c r="A101" s="7"/>
      <c r="B101" s="16" t="s">
        <v>21</v>
      </c>
      <c r="C101" s="18" t="s">
        <v>8</v>
      </c>
      <c r="D101" s="18" t="s">
        <v>75</v>
      </c>
      <c r="E101" s="18" t="s">
        <v>118</v>
      </c>
      <c r="F101" s="18">
        <v>500</v>
      </c>
      <c r="G101" s="21">
        <f>1241.8+615+100+1100</f>
        <v>3056.8</v>
      </c>
      <c r="I101" s="20"/>
      <c r="J101" s="6"/>
      <c r="K101" s="6"/>
    </row>
    <row r="102" spans="1:11" ht="12.75">
      <c r="A102" s="7">
        <v>6</v>
      </c>
      <c r="B102" s="13" t="s">
        <v>81</v>
      </c>
      <c r="C102" s="9" t="s">
        <v>8</v>
      </c>
      <c r="D102" s="9" t="s">
        <v>82</v>
      </c>
      <c r="E102" s="9"/>
      <c r="F102" s="9"/>
      <c r="G102" s="10">
        <f>G103</f>
        <v>512</v>
      </c>
      <c r="I102" s="14"/>
      <c r="J102" s="6"/>
      <c r="K102" s="6"/>
    </row>
    <row r="103" spans="1:11" ht="12.75">
      <c r="A103" s="7"/>
      <c r="B103" s="22" t="s">
        <v>83</v>
      </c>
      <c r="C103" s="9" t="s">
        <v>8</v>
      </c>
      <c r="D103" s="9" t="s">
        <v>84</v>
      </c>
      <c r="E103" s="9"/>
      <c r="F103" s="9"/>
      <c r="G103" s="10">
        <f>G104</f>
        <v>512</v>
      </c>
      <c r="I103" s="14"/>
      <c r="J103" s="6"/>
      <c r="K103" s="6"/>
    </row>
    <row r="104" spans="1:11" ht="12.75">
      <c r="A104" s="7"/>
      <c r="B104" s="15" t="s">
        <v>141</v>
      </c>
      <c r="C104" s="9" t="s">
        <v>8</v>
      </c>
      <c r="D104" s="9" t="s">
        <v>84</v>
      </c>
      <c r="E104" s="9" t="s">
        <v>140</v>
      </c>
      <c r="F104" s="9"/>
      <c r="G104" s="10">
        <f>G105</f>
        <v>512</v>
      </c>
      <c r="I104" s="14"/>
      <c r="J104" s="6"/>
      <c r="K104" s="6"/>
    </row>
    <row r="105" spans="1:11" ht="21">
      <c r="A105" s="7"/>
      <c r="B105" s="22" t="s">
        <v>119</v>
      </c>
      <c r="C105" s="9" t="s">
        <v>8</v>
      </c>
      <c r="D105" s="9" t="s">
        <v>84</v>
      </c>
      <c r="E105" s="9" t="s">
        <v>120</v>
      </c>
      <c r="F105" s="9"/>
      <c r="G105" s="10">
        <f>G106</f>
        <v>512</v>
      </c>
      <c r="I105" s="14"/>
      <c r="J105" s="6"/>
      <c r="K105" s="6"/>
    </row>
    <row r="106" spans="1:11" ht="12.75" customHeight="1">
      <c r="A106" s="7"/>
      <c r="B106" s="16" t="s">
        <v>21</v>
      </c>
      <c r="C106" s="18" t="s">
        <v>8</v>
      </c>
      <c r="D106" s="18" t="s">
        <v>84</v>
      </c>
      <c r="E106" s="18" t="s">
        <v>120</v>
      </c>
      <c r="F106" s="18">
        <v>500</v>
      </c>
      <c r="G106" s="21">
        <v>512</v>
      </c>
      <c r="I106" s="20"/>
      <c r="J106" s="6"/>
      <c r="K106" s="6"/>
    </row>
    <row r="107" spans="1:11" ht="12.75">
      <c r="A107" s="7">
        <v>7</v>
      </c>
      <c r="B107" s="13" t="s">
        <v>137</v>
      </c>
      <c r="C107" s="9" t="s">
        <v>8</v>
      </c>
      <c r="D107" s="9" t="s">
        <v>85</v>
      </c>
      <c r="E107" s="9"/>
      <c r="F107" s="9"/>
      <c r="G107" s="10">
        <f>G108</f>
        <v>3326.4</v>
      </c>
      <c r="I107" s="14"/>
      <c r="J107" s="6"/>
      <c r="K107" s="6"/>
    </row>
    <row r="108" spans="1:11" ht="12.75">
      <c r="A108" s="7"/>
      <c r="B108" s="15" t="s">
        <v>98</v>
      </c>
      <c r="C108" s="9" t="s">
        <v>8</v>
      </c>
      <c r="D108" s="9" t="s">
        <v>87</v>
      </c>
      <c r="E108" s="9"/>
      <c r="F108" s="9"/>
      <c r="G108" s="10">
        <f>G109+G111</f>
        <v>3326.4</v>
      </c>
      <c r="I108" s="14"/>
      <c r="J108" s="6"/>
      <c r="K108" s="6"/>
    </row>
    <row r="109" spans="1:11" ht="11.25" customHeight="1">
      <c r="A109" s="7"/>
      <c r="B109" s="16" t="s">
        <v>86</v>
      </c>
      <c r="C109" s="18" t="s">
        <v>8</v>
      </c>
      <c r="D109" s="18" t="s">
        <v>87</v>
      </c>
      <c r="E109" s="18">
        <v>4429900</v>
      </c>
      <c r="F109" s="18"/>
      <c r="G109" s="21">
        <f>G110</f>
        <v>3176.4</v>
      </c>
      <c r="I109" s="20"/>
      <c r="J109" s="6"/>
      <c r="K109" s="6"/>
    </row>
    <row r="110" spans="1:11" ht="13.5" customHeight="1">
      <c r="A110" s="7"/>
      <c r="B110" s="16" t="s">
        <v>88</v>
      </c>
      <c r="C110" s="18" t="s">
        <v>8</v>
      </c>
      <c r="D110" s="18" t="s">
        <v>87</v>
      </c>
      <c r="E110" s="18">
        <v>4429900</v>
      </c>
      <c r="F110" s="18" t="s">
        <v>89</v>
      </c>
      <c r="G110" s="21">
        <f>1026.4+2150</f>
        <v>3176.4</v>
      </c>
      <c r="I110" s="20"/>
      <c r="J110" s="6"/>
      <c r="K110" s="6"/>
    </row>
    <row r="111" spans="1:11" ht="12" customHeight="1">
      <c r="A111" s="7"/>
      <c r="B111" s="41" t="s">
        <v>90</v>
      </c>
      <c r="C111" s="18" t="s">
        <v>8</v>
      </c>
      <c r="D111" s="18" t="s">
        <v>87</v>
      </c>
      <c r="E111" s="18">
        <v>4508500</v>
      </c>
      <c r="F111" s="18"/>
      <c r="G111" s="21">
        <f>G112</f>
        <v>150</v>
      </c>
      <c r="I111" s="20"/>
      <c r="J111" s="6"/>
      <c r="K111" s="6"/>
    </row>
    <row r="112" spans="1:11" ht="12.75">
      <c r="A112" s="7"/>
      <c r="B112" s="16" t="s">
        <v>27</v>
      </c>
      <c r="C112" s="18" t="s">
        <v>8</v>
      </c>
      <c r="D112" s="18" t="s">
        <v>87</v>
      </c>
      <c r="E112" s="18">
        <v>4508500</v>
      </c>
      <c r="F112" s="18" t="s">
        <v>28</v>
      </c>
      <c r="G112" s="21">
        <v>150</v>
      </c>
      <c r="I112" s="20"/>
      <c r="J112" s="6"/>
      <c r="K112" s="6"/>
    </row>
    <row r="113" spans="1:11" ht="12.75">
      <c r="A113" s="7">
        <v>8</v>
      </c>
      <c r="B113" s="13" t="s">
        <v>148</v>
      </c>
      <c r="C113" s="9" t="s">
        <v>8</v>
      </c>
      <c r="D113" s="9" t="s">
        <v>151</v>
      </c>
      <c r="E113" s="9"/>
      <c r="F113" s="9"/>
      <c r="G113" s="10">
        <f>G114</f>
        <v>0</v>
      </c>
      <c r="I113" s="20"/>
      <c r="J113" s="6"/>
      <c r="K113" s="6"/>
    </row>
    <row r="114" spans="1:11" ht="12.75">
      <c r="A114" s="7"/>
      <c r="B114" s="47" t="s">
        <v>150</v>
      </c>
      <c r="C114" s="9" t="s">
        <v>8</v>
      </c>
      <c r="D114" s="9" t="s">
        <v>149</v>
      </c>
      <c r="E114" s="9"/>
      <c r="F114" s="9"/>
      <c r="G114" s="10">
        <f>G115</f>
        <v>0</v>
      </c>
      <c r="I114" s="20"/>
      <c r="J114" s="6"/>
      <c r="K114" s="6"/>
    </row>
    <row r="115" spans="1:11" ht="12.75">
      <c r="A115" s="7"/>
      <c r="B115" s="16" t="s">
        <v>152</v>
      </c>
      <c r="C115" s="18" t="s">
        <v>8</v>
      </c>
      <c r="D115" s="18" t="s">
        <v>149</v>
      </c>
      <c r="E115" s="18" t="s">
        <v>153</v>
      </c>
      <c r="F115" s="18"/>
      <c r="G115" s="21">
        <f>G116</f>
        <v>0</v>
      </c>
      <c r="I115" s="20"/>
      <c r="J115" s="6"/>
      <c r="K115" s="6"/>
    </row>
    <row r="116" spans="1:11" ht="12.75">
      <c r="A116" s="7"/>
      <c r="B116" s="16" t="s">
        <v>155</v>
      </c>
      <c r="C116" s="18" t="s">
        <v>8</v>
      </c>
      <c r="D116" s="18" t="s">
        <v>149</v>
      </c>
      <c r="E116" s="18" t="s">
        <v>153</v>
      </c>
      <c r="F116" s="18" t="s">
        <v>154</v>
      </c>
      <c r="G116" s="21">
        <v>0</v>
      </c>
      <c r="I116" s="20"/>
      <c r="J116" s="6"/>
      <c r="K116" s="6"/>
    </row>
    <row r="117" spans="1:11" ht="12.75">
      <c r="A117" s="7">
        <v>9</v>
      </c>
      <c r="B117" s="13" t="s">
        <v>91</v>
      </c>
      <c r="C117" s="9" t="s">
        <v>8</v>
      </c>
      <c r="D117" s="9" t="s">
        <v>93</v>
      </c>
      <c r="E117" s="9"/>
      <c r="F117" s="9"/>
      <c r="G117" s="10">
        <f>G118</f>
        <v>497</v>
      </c>
      <c r="I117" s="14"/>
      <c r="J117" s="6"/>
      <c r="K117" s="6"/>
    </row>
    <row r="118" spans="1:11" ht="12.75">
      <c r="A118" s="7"/>
      <c r="B118" s="15" t="s">
        <v>138</v>
      </c>
      <c r="C118" s="9" t="s">
        <v>8</v>
      </c>
      <c r="D118" s="9" t="s">
        <v>123</v>
      </c>
      <c r="E118" s="9"/>
      <c r="F118" s="9"/>
      <c r="G118" s="10">
        <f>G119</f>
        <v>497</v>
      </c>
      <c r="I118" s="14"/>
      <c r="J118" s="6"/>
      <c r="K118" s="6"/>
    </row>
    <row r="119" spans="1:11" ht="12.75">
      <c r="A119" s="7"/>
      <c r="B119" s="15" t="s">
        <v>141</v>
      </c>
      <c r="C119" s="9" t="s">
        <v>8</v>
      </c>
      <c r="D119" s="9" t="s">
        <v>123</v>
      </c>
      <c r="E119" s="9" t="s">
        <v>140</v>
      </c>
      <c r="F119" s="9"/>
      <c r="G119" s="10">
        <f>G120</f>
        <v>497</v>
      </c>
      <c r="I119" s="14"/>
      <c r="J119" s="6"/>
      <c r="K119" s="6"/>
    </row>
    <row r="120" spans="1:11" ht="21">
      <c r="A120" s="7"/>
      <c r="B120" s="22" t="s">
        <v>122</v>
      </c>
      <c r="C120" s="9" t="s">
        <v>8</v>
      </c>
      <c r="D120" s="9" t="s">
        <v>123</v>
      </c>
      <c r="E120" s="9" t="s">
        <v>121</v>
      </c>
      <c r="F120" s="9"/>
      <c r="G120" s="10">
        <f>G121</f>
        <v>497</v>
      </c>
      <c r="I120" s="14"/>
      <c r="J120" s="6"/>
      <c r="K120" s="6"/>
    </row>
    <row r="121" spans="1:11" ht="14.25" customHeight="1">
      <c r="A121" s="7"/>
      <c r="B121" s="16" t="s">
        <v>21</v>
      </c>
      <c r="C121" s="18" t="s">
        <v>8</v>
      </c>
      <c r="D121" s="18" t="s">
        <v>123</v>
      </c>
      <c r="E121" s="18" t="s">
        <v>121</v>
      </c>
      <c r="F121" s="18">
        <v>500</v>
      </c>
      <c r="G121" s="21">
        <v>497</v>
      </c>
      <c r="I121" s="20"/>
      <c r="J121" s="6"/>
      <c r="K121" s="6"/>
    </row>
    <row r="122" spans="1:11" ht="25.5">
      <c r="A122" s="7"/>
      <c r="B122" s="13" t="s">
        <v>139</v>
      </c>
      <c r="C122" s="9" t="s">
        <v>8</v>
      </c>
      <c r="D122" s="9"/>
      <c r="E122" s="9"/>
      <c r="F122" s="26"/>
      <c r="G122" s="10"/>
      <c r="I122" s="14"/>
      <c r="J122" s="6"/>
      <c r="K122" s="6"/>
    </row>
    <row r="123" spans="1:11" ht="12.75">
      <c r="A123" s="7">
        <v>10</v>
      </c>
      <c r="B123" s="13" t="s">
        <v>137</v>
      </c>
      <c r="C123" s="9" t="s">
        <v>8</v>
      </c>
      <c r="D123" s="9" t="s">
        <v>85</v>
      </c>
      <c r="E123" s="9"/>
      <c r="F123" s="9"/>
      <c r="G123" s="10">
        <f>G124+G127</f>
        <v>2074</v>
      </c>
      <c r="I123" s="14"/>
      <c r="J123" s="6"/>
      <c r="K123" s="6"/>
    </row>
    <row r="124" spans="1:11" ht="14.25" customHeight="1">
      <c r="A124" s="7"/>
      <c r="B124" s="13" t="s">
        <v>98</v>
      </c>
      <c r="C124" s="9" t="s">
        <v>8</v>
      </c>
      <c r="D124" s="9" t="s">
        <v>87</v>
      </c>
      <c r="E124" s="9" t="s">
        <v>100</v>
      </c>
      <c r="F124" s="9"/>
      <c r="G124" s="10">
        <f>G125</f>
        <v>1589.2</v>
      </c>
      <c r="I124" s="14"/>
      <c r="J124" s="6"/>
      <c r="K124" s="6"/>
    </row>
    <row r="125" spans="1:11" ht="22.5">
      <c r="A125" s="7"/>
      <c r="B125" s="16" t="s">
        <v>99</v>
      </c>
      <c r="C125" s="9" t="s">
        <v>8</v>
      </c>
      <c r="D125" s="9" t="s">
        <v>87</v>
      </c>
      <c r="E125" s="18" t="s">
        <v>102</v>
      </c>
      <c r="F125" s="9"/>
      <c r="G125" s="10">
        <f>G126</f>
        <v>1589.2</v>
      </c>
      <c r="I125" s="27"/>
      <c r="J125" s="6"/>
      <c r="K125" s="6"/>
    </row>
    <row r="126" spans="1:11" ht="14.25" customHeight="1">
      <c r="A126" s="7"/>
      <c r="B126" s="16" t="s">
        <v>88</v>
      </c>
      <c r="C126" s="18" t="s">
        <v>101</v>
      </c>
      <c r="D126" s="18" t="s">
        <v>87</v>
      </c>
      <c r="E126" s="18" t="s">
        <v>102</v>
      </c>
      <c r="F126" s="18" t="s">
        <v>89</v>
      </c>
      <c r="G126" s="21">
        <f>1259.2+60+270</f>
        <v>1589.2</v>
      </c>
      <c r="I126" s="20"/>
      <c r="J126" s="6"/>
      <c r="K126" s="6"/>
    </row>
    <row r="127" spans="1:11" ht="14.25" customHeight="1">
      <c r="A127" s="7"/>
      <c r="B127" s="13" t="s">
        <v>103</v>
      </c>
      <c r="C127" s="9" t="s">
        <v>8</v>
      </c>
      <c r="D127" s="9" t="s">
        <v>87</v>
      </c>
      <c r="E127" s="9" t="s">
        <v>104</v>
      </c>
      <c r="F127" s="9"/>
      <c r="G127" s="10">
        <f>G128</f>
        <v>484.79999999999995</v>
      </c>
      <c r="I127" s="14"/>
      <c r="J127" s="6"/>
      <c r="K127" s="6"/>
    </row>
    <row r="128" spans="1:11" ht="14.25" customHeight="1">
      <c r="A128" s="7"/>
      <c r="B128" s="16" t="s">
        <v>88</v>
      </c>
      <c r="C128" s="18" t="s">
        <v>8</v>
      </c>
      <c r="D128" s="18" t="s">
        <v>87</v>
      </c>
      <c r="E128" s="18" t="s">
        <v>105</v>
      </c>
      <c r="F128" s="18" t="s">
        <v>89</v>
      </c>
      <c r="G128" s="21">
        <f>461.4+23.4</f>
        <v>484.79999999999995</v>
      </c>
      <c r="I128" s="20"/>
      <c r="J128" s="6"/>
      <c r="K128" s="6"/>
    </row>
    <row r="129" spans="1:11" ht="15" customHeight="1">
      <c r="A129" s="7"/>
      <c r="B129" s="13" t="s">
        <v>106</v>
      </c>
      <c r="C129" s="9"/>
      <c r="D129" s="9"/>
      <c r="E129" s="9"/>
      <c r="F129" s="9"/>
      <c r="G129" s="10">
        <f>G12+G123</f>
        <v>38248.441</v>
      </c>
      <c r="I129" s="11"/>
      <c r="J129" s="6"/>
      <c r="K129" s="12"/>
    </row>
    <row r="130" spans="1:11" ht="12.75">
      <c r="A130" s="28"/>
      <c r="I130" s="6"/>
      <c r="J130" s="6"/>
      <c r="K130" s="6"/>
    </row>
    <row r="131" spans="9:11" ht="12.75">
      <c r="I131" s="6"/>
      <c r="J131" s="6"/>
      <c r="K131" s="6"/>
    </row>
    <row r="132" spans="9:11" ht="12.75">
      <c r="I132" s="6"/>
      <c r="J132" s="6"/>
      <c r="K132" s="6"/>
    </row>
    <row r="133" spans="9:11" ht="12.75">
      <c r="I133" s="6"/>
      <c r="J133" s="6"/>
      <c r="K133" s="6"/>
    </row>
    <row r="134" spans="9:11" ht="12.75">
      <c r="I134" s="6"/>
      <c r="J134" s="6"/>
      <c r="K134" s="6"/>
    </row>
    <row r="135" spans="9:11" ht="12.75">
      <c r="I135" s="6"/>
      <c r="J135" s="6"/>
      <c r="K135" s="6"/>
    </row>
    <row r="136" spans="9:11" ht="12.75">
      <c r="I136" s="6"/>
      <c r="J136" s="6"/>
      <c r="K136" s="6"/>
    </row>
    <row r="137" spans="9:11" ht="12.75">
      <c r="I137" s="6"/>
      <c r="J137" s="6"/>
      <c r="K137" s="6"/>
    </row>
    <row r="138" spans="9:11" ht="12.75">
      <c r="I138" s="6"/>
      <c r="J138" s="6"/>
      <c r="K138" s="6"/>
    </row>
    <row r="139" spans="9:11" ht="12.75">
      <c r="I139" s="6"/>
      <c r="J139" s="6"/>
      <c r="K139" s="6"/>
    </row>
    <row r="140" spans="9:11" ht="12.75">
      <c r="I140" s="6"/>
      <c r="J140" s="6"/>
      <c r="K140" s="6"/>
    </row>
    <row r="141" spans="9:11" ht="12.75">
      <c r="I141" s="6"/>
      <c r="J141" s="6"/>
      <c r="K141" s="6"/>
    </row>
    <row r="142" spans="9:11" ht="12.75">
      <c r="I142" s="6"/>
      <c r="J142" s="6"/>
      <c r="K142" s="6"/>
    </row>
    <row r="143" spans="9:11" ht="12.75">
      <c r="I143" s="6"/>
      <c r="J143" s="6"/>
      <c r="K143" s="6"/>
    </row>
    <row r="144" spans="9:11" ht="12.75">
      <c r="I144" s="6"/>
      <c r="J144" s="6"/>
      <c r="K144" s="6"/>
    </row>
    <row r="145" spans="9:11" ht="12.75">
      <c r="I145" s="6"/>
      <c r="J145" s="6"/>
      <c r="K145" s="6"/>
    </row>
    <row r="146" spans="9:11" ht="12.75">
      <c r="I146" s="6"/>
      <c r="J146" s="6"/>
      <c r="K146" s="6"/>
    </row>
    <row r="147" spans="9:11" ht="12.75">
      <c r="I147" s="6"/>
      <c r="J147" s="6"/>
      <c r="K147" s="6"/>
    </row>
    <row r="148" spans="9:11" ht="12.75">
      <c r="I148" s="6"/>
      <c r="J148" s="6"/>
      <c r="K148" s="6"/>
    </row>
    <row r="149" spans="9:11" ht="12.75">
      <c r="I149" s="6"/>
      <c r="J149" s="6"/>
      <c r="K149" s="6"/>
    </row>
    <row r="150" spans="9:11" ht="12.75">
      <c r="I150" s="6"/>
      <c r="J150" s="6"/>
      <c r="K150" s="6"/>
    </row>
    <row r="151" spans="9:11" ht="12.75">
      <c r="I151" s="6"/>
      <c r="J151" s="6"/>
      <c r="K151" s="6"/>
    </row>
  </sheetData>
  <sheetProtection/>
  <mergeCells count="5">
    <mergeCell ref="B7:F8"/>
    <mergeCell ref="F1:G1"/>
    <mergeCell ref="E2:G2"/>
    <mergeCell ref="E3:G3"/>
    <mergeCell ref="E4:G4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2011-04-01T12:00:37Z</cp:lastPrinted>
  <dcterms:created xsi:type="dcterms:W3CDTF">1996-10-08T23:32:33Z</dcterms:created>
  <dcterms:modified xsi:type="dcterms:W3CDTF">2012-07-25T08:02:34Z</dcterms:modified>
  <cp:category/>
  <cp:version/>
  <cp:contentType/>
  <cp:contentStatus/>
</cp:coreProperties>
</file>