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7185" activeTab="2"/>
  </bookViews>
  <sheets>
    <sheet name="Лист1" sheetId="1" r:id="rId1"/>
    <sheet name="Лист2" sheetId="2" r:id="rId2"/>
    <sheet name="Стр." sheetId="3" r:id="rId3"/>
  </sheets>
  <definedNames/>
  <calcPr fullCalcOnLoad="1" refMode="R1C1"/>
</workbook>
</file>

<file path=xl/sharedStrings.xml><?xml version="1.0" encoding="utf-8"?>
<sst xmlns="http://schemas.openxmlformats.org/spreadsheetml/2006/main" count="328" uniqueCount="165">
  <si>
    <t xml:space="preserve">К решению Совета Депутатов </t>
  </si>
  <si>
    <t xml:space="preserve"> Веревского сельского поселения</t>
  </si>
  <si>
    <t>№ п/п</t>
  </si>
  <si>
    <t>Наименование</t>
  </si>
  <si>
    <t>Раздел, подраздел</t>
  </si>
  <si>
    <t>Целевая статья</t>
  </si>
  <si>
    <t>Вид расхода</t>
  </si>
  <si>
    <t>Общегосударственные вопросы</t>
  </si>
  <si>
    <t>0100</t>
  </si>
  <si>
    <t>0103</t>
  </si>
  <si>
    <t>Руководство и управление в сфере установленных функций  органов государственной власти субъектов Российской Федерации  и органов местного самоуправления</t>
  </si>
  <si>
    <t>002 00 00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</si>
  <si>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</si>
  <si>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</si>
  <si>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</si>
  <si>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</si>
  <si>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002 04 00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</si>
  <si>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</si>
  <si>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</si>
  <si>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</si>
  <si>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</si>
  <si>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</si>
  <si>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</si>
  <si>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</si>
  <si>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</si>
  <si>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</si>
  <si>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управлением </t>
  </si>
  <si>
    <t>092 03 00</t>
  </si>
  <si>
    <t>Национальная оборона</t>
  </si>
  <si>
    <t>0203</t>
  </si>
  <si>
    <t>Мобилизационная и вневойсковая подготовка</t>
  </si>
  <si>
    <t>001 36 00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</si>
  <si>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</si>
  <si>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</si>
  <si>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</si>
  <si>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</si>
  <si>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</si>
  <si>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</si>
  <si>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Выполнение функций органами  местного самоуправления</t>
  </si>
  <si>
    <t>500</t>
  </si>
  <si>
    <t>Обеспечение пожарной безопасности</t>
  </si>
  <si>
    <t>0310</t>
  </si>
  <si>
    <t>Функционирование органов в сфере национальной безопасности, правоохранительной деятельности и обороны</t>
  </si>
  <si>
    <t>202 67  00</t>
  </si>
  <si>
    <t>014</t>
  </si>
  <si>
    <t>Национальная экономика</t>
  </si>
  <si>
    <t>0400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</si>
  <si>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</si>
  <si>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</si>
  <si>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</si>
  <si>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0412</t>
  </si>
  <si>
    <t>338 00 00</t>
  </si>
  <si>
    <t>338 00  00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</si>
  <si>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</si>
  <si>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</si>
  <si>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</si>
  <si>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</si>
  <si>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</si>
  <si>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</si>
  <si>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фонда субъектов Российской Федерации и муниципального жилого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</si>
  <si>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</si>
  <si>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</si>
  <si>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</si>
  <si>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</si>
  <si>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0502</t>
  </si>
  <si>
    <t>Мероприятия в области коммунального   хозяйства</t>
  </si>
  <si>
    <t>351 05 00</t>
  </si>
  <si>
    <t>Выполнение функций  органами местного самоуправления</t>
  </si>
  <si>
    <t>35105 00</t>
  </si>
  <si>
    <t>Благоустройство</t>
  </si>
  <si>
    <t>0503</t>
  </si>
  <si>
    <t>Уличное освещение</t>
  </si>
  <si>
    <t>Содержание автомобильных дорог и инженерных сооружений на них в границах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</si>
  <si>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</si>
  <si>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</si>
  <si>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</si>
  <si>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</si>
  <si>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</si>
  <si>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</si>
  <si>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</si>
  <si>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0800</t>
  </si>
  <si>
    <t>Обеспечение деятельности подведомственных учреждений</t>
  </si>
  <si>
    <t>0801</t>
  </si>
  <si>
    <t>Выполнение функций бюджетными учреждениями</t>
  </si>
  <si>
    <t>001</t>
  </si>
  <si>
    <t xml:space="preserve"> Мероприятия в сфере культуры</t>
  </si>
  <si>
    <t>Физическая культура и спорт</t>
  </si>
  <si>
    <t>Межбюджетные трансферты</t>
  </si>
  <si>
    <t>1100</t>
  </si>
  <si>
    <t>Иные межбюджетные трансферты</t>
  </si>
  <si>
    <t>Межбюджетные трансферты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</si>
  <si>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</si>
  <si>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</si>
  <si>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Культура</t>
  </si>
  <si>
    <t>Дворцы и дома культуры, другие учреждения культуры и средств массовой информации</t>
  </si>
  <si>
    <t>440 99 00</t>
  </si>
  <si>
    <t xml:space="preserve">   ВСЕГО РАСХОДОВ</t>
  </si>
  <si>
    <t>795 39 00</t>
  </si>
  <si>
    <t>ДЦП "Развитие муниципальной службы в МО "Веревское сельское поселение Гатчинского района Ленинградской области на 2011-2012 гг."</t>
  </si>
  <si>
    <t>Функционирование органов в сфере национальной безопасности, правоохранительной деятельности</t>
  </si>
  <si>
    <t>ДЦП "Благоустройство населенных пунктов Веревского сельского поселения  на период 2010-2012"</t>
  </si>
  <si>
    <t>795 28 00</t>
  </si>
  <si>
    <t>795 28 10</t>
  </si>
  <si>
    <t>795 28 20</t>
  </si>
  <si>
    <t>795 28 30</t>
  </si>
  <si>
    <t>795 28 40</t>
  </si>
  <si>
    <t>795 28 50</t>
  </si>
  <si>
    <t>МЦП по работе с молодежью в МО Веревское сельское поселение на 2010-2012 г."</t>
  </si>
  <si>
    <t>795 45 00</t>
  </si>
  <si>
    <t>795 27 00</t>
  </si>
  <si>
    <t>МЦП "Развитие физической культуры и спорта на территории Веревского сельского поселения на 2010-2012"</t>
  </si>
  <si>
    <t>1102</t>
  </si>
  <si>
    <t>521 06 01</t>
  </si>
  <si>
    <t>521 06 02</t>
  </si>
  <si>
    <t>521 06 03</t>
  </si>
  <si>
    <t>521 06 04</t>
  </si>
  <si>
    <t>521 06 05</t>
  </si>
  <si>
    <t>521 06 06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</si>
  <si>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</si>
  <si>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для приобретения жилья</t>
  </si>
  <si>
    <t>Регулирование тарифов на товары и услуги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</si>
  <si>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</si>
  <si>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</si>
  <si>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0200</t>
  </si>
  <si>
    <t>Культура и кинематография</t>
  </si>
  <si>
    <t>0410</t>
  </si>
  <si>
    <t>Связь и информатика</t>
  </si>
  <si>
    <t>Мероприятия в области информационно-коммуникационных технологий и связи</t>
  </si>
  <si>
    <t>330 82 00</t>
  </si>
  <si>
    <t>0113</t>
  </si>
  <si>
    <t>0111</t>
  </si>
  <si>
    <t>Социальная политика</t>
  </si>
  <si>
    <t>1003</t>
  </si>
  <si>
    <t>1000</t>
  </si>
  <si>
    <t>Мероприятия в области социальной политики</t>
  </si>
  <si>
    <t>005</t>
  </si>
  <si>
    <t>Социальные выплаты</t>
  </si>
  <si>
    <t>Приложение 6.1</t>
  </si>
  <si>
    <t>Функционирование законодательных (представительных) органов  государственной   власти представительных органов муниципальных  образований</t>
  </si>
  <si>
    <t>Выполнение функций органами местного самоуправления (депутаты представ. органа муниципального образования)</t>
  </si>
  <si>
    <t>Утверждение ген.планов поселения, правил застройки, утв.док.на план. территории, выдача разрешений на строительство, ввод в экспл.,утв.местн.норм.градостр.проектир.поселений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</si>
  <si>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</si>
  <si>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</si>
  <si>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Социальное обеспечение населения</t>
  </si>
  <si>
    <t>Массовый спорт</t>
  </si>
  <si>
    <t>350 01 00</t>
  </si>
  <si>
    <t>600 0100</t>
  </si>
  <si>
    <t>600 01 00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</si>
  <si>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Веревского сельского поселения на 2012 год </t>
  </si>
  <si>
    <t>Бюджет 2012г (тыс.руб.)</t>
  </si>
  <si>
    <t>0409</t>
  </si>
  <si>
    <t>Дорожное хозяйство (дорожные фонды)</t>
  </si>
  <si>
    <t xml:space="preserve">Содержание автомобильных дорог и инженерных сооружений на них в границах поселений </t>
  </si>
  <si>
    <t>522 40 11</t>
  </si>
  <si>
    <t>522 40 00</t>
  </si>
  <si>
    <t xml:space="preserve">522 40 11 </t>
  </si>
  <si>
    <t>522 40 13</t>
  </si>
  <si>
    <t>ДЦП "Совершенствование и развитие автомобильных дорог Ленинградской области на 2009 - 2020 гг."</t>
  </si>
  <si>
    <t>Мероприятия по капитальному ремонту и ремонту дворовых территорий многоквартирных домов населенных пунктов</t>
  </si>
  <si>
    <t>Мероприятия по капитальному ремонту и ремонту автомобильных дорог общего пользования местного значения</t>
  </si>
  <si>
    <t>442 99 00</t>
  </si>
  <si>
    <t>442 99  00</t>
  </si>
  <si>
    <t>450 85 00</t>
  </si>
  <si>
    <t>514 01 10</t>
  </si>
  <si>
    <t xml:space="preserve">  от 25 июля 2012 года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</si>
</sst>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3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8515625" style="6" customWidth="1"/>
    <col min="2" max="2" width="55.00390625" style="1" customWidth="1"/>
    <col min="3" max="3" width="9.7109375" style="1" customWidth="1"/>
    <col min="4" max="4" width="11.7109375" style="1" customWidth="1"/>
    <col min="5" max="5" width="7.421875" style="1" customWidth="1"/>
    <col min="6" max="6" width="12.00390625" style="1" customWidth="1"/>
    <col min="7" max="16384" width="9.140625" style="1" customWidth="1"/>
  </cols>
  <sheetData>
    <row r="1" spans="4:6" ht="12.75">
      <c r="D1" s="6"/>
      <c r="E1" s="43" t="s">
        <v>137</v>
      </c>
      <c r="F1" s="43"/>
    </row>
    <row r="2" spans="4:6" ht="12.75">
      <c r="D2" s="43" t="s">
        <v>0</v>
      </c>
      <c r="E2" s="43"/>
      <c r="F2" s="43"/>
    </row>
    <row r="3" spans="4:6" ht="12.75">
      <c r="D3" s="43" t="s">
        <v>1</v>
      </c>
      <c r="E3" s="43"/>
      <c r="F3" s="43"/>
    </row>
    <row r="4" spans="4:6" ht="12.75">
      <c r="D4" s="43" t="s">
        <v>164</v>
      </c>
      <c r="E4" s="43"/>
      <c r="F4" s="43"/>
    </row>
    <row r="5" spans="4:6" ht="12.75">
      <c r="D5" s="7"/>
      <c r="E5" s="7"/>
      <c r="F5" s="7"/>
    </row>
    <row r="6" spans="4:6" ht="5.25" customHeight="1">
      <c r="D6" s="7"/>
      <c r="E6" s="7"/>
      <c r="F6" s="7"/>
    </row>
    <row r="7" spans="2:6" ht="24" customHeight="1">
      <c r="B7" s="42" t="s">
        <v>148</v>
      </c>
      <c r="C7" s="42"/>
      <c r="D7" s="42"/>
      <c r="E7" s="42"/>
      <c r="F7" s="7"/>
    </row>
    <row r="8" spans="2:6" ht="27.75" customHeight="1">
      <c r="B8" s="42"/>
      <c r="C8" s="42"/>
      <c r="D8" s="42"/>
      <c r="E8" s="42"/>
      <c r="F8" s="7"/>
    </row>
    <row r="9" spans="4:6" ht="6.75" customHeight="1">
      <c r="D9" s="7"/>
      <c r="E9" s="7"/>
      <c r="F9" s="7"/>
    </row>
    <row r="10" ht="12.75">
      <c r="E10" s="8"/>
    </row>
    <row r="11" spans="1:10" ht="47.25" customHeight="1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149</v>
      </c>
      <c r="H11" s="3"/>
      <c r="I11" s="3"/>
      <c r="J11" s="3"/>
    </row>
    <row r="12" spans="1:10" ht="15.75" customHeight="1">
      <c r="A12" s="11">
        <v>1</v>
      </c>
      <c r="B12" s="12" t="s">
        <v>7</v>
      </c>
      <c r="C12" s="18" t="s">
        <v>8</v>
      </c>
      <c r="D12" s="13"/>
      <c r="E12" s="13"/>
      <c r="F12" s="14">
        <f>F13+F16+F36+F39+F21</f>
        <v>8303</v>
      </c>
      <c r="H12" s="15"/>
      <c r="I12" s="3"/>
      <c r="J12" s="3"/>
    </row>
    <row r="13" spans="1:10" ht="40.5" customHeight="1">
      <c r="A13" s="16"/>
      <c r="B13" s="17" t="s">
        <v>138</v>
      </c>
      <c r="C13" s="18" t="s">
        <v>9</v>
      </c>
      <c r="D13" s="18"/>
      <c r="E13" s="18"/>
      <c r="F13" s="4">
        <f>F14</f>
        <v>303.6</v>
      </c>
      <c r="H13" s="15"/>
      <c r="I13" s="3"/>
      <c r="J13" s="3"/>
    </row>
    <row r="14" spans="1:10" ht="35.25" customHeight="1">
      <c r="A14" s="16"/>
      <c r="B14" s="17" t="s">
        <v>10</v>
      </c>
      <c r="C14" s="18" t="s">
        <v>9</v>
      </c>
      <c r="D14" s="18" t="s">
        <v>11</v>
      </c>
      <c r="E14" s="20"/>
      <c r="F14" s="21">
        <f>F15</f>
        <v>303.6</v>
      </c>
      <c r="H14" s="2"/>
      <c r="I14" s="3"/>
      <c r="J14" s="3"/>
    </row>
    <row r="15" spans="1:10" ht="28.5" customHeight="1">
      <c r="A15" s="16"/>
      <c r="B15" s="27" t="s">
        <v>139</v>
      </c>
      <c r="C15" s="24" t="s">
        <v>9</v>
      </c>
      <c r="D15" s="24" t="s">
        <v>12</v>
      </c>
      <c r="E15" s="23">
        <v>500</v>
      </c>
      <c r="F15" s="25">
        <v>303.6</v>
      </c>
      <c r="H15" s="2"/>
      <c r="I15" s="3"/>
      <c r="J15" s="3"/>
    </row>
    <row r="16" spans="1:10" ht="39" customHeight="1">
      <c r="A16" s="16"/>
      <c r="B16" s="17" t="s">
        <v>13</v>
      </c>
      <c r="C16" s="18" t="s">
        <v>14</v>
      </c>
      <c r="D16" s="18"/>
      <c r="E16" s="18"/>
      <c r="F16" s="4">
        <f>F17+F19</f>
        <v>6971.8</v>
      </c>
      <c r="H16" s="15"/>
      <c r="I16" s="3"/>
      <c r="J16" s="3"/>
    </row>
    <row r="17" spans="1:10" ht="14.25" customHeight="1">
      <c r="A17" s="16"/>
      <c r="B17" s="17" t="s">
        <v>15</v>
      </c>
      <c r="C17" s="18" t="s">
        <v>14</v>
      </c>
      <c r="D17" s="18" t="s">
        <v>16</v>
      </c>
      <c r="E17" s="18"/>
      <c r="F17" s="4">
        <f>F18</f>
        <v>6042.6</v>
      </c>
      <c r="H17" s="2"/>
      <c r="I17" s="3"/>
      <c r="J17" s="3"/>
    </row>
    <row r="18" spans="1:10" ht="17.25" customHeight="1">
      <c r="A18" s="16"/>
      <c r="B18" s="27" t="s">
        <v>17</v>
      </c>
      <c r="C18" s="24" t="s">
        <v>14</v>
      </c>
      <c r="D18" s="24" t="s">
        <v>16</v>
      </c>
      <c r="E18" s="24">
        <v>500</v>
      </c>
      <c r="F18" s="5">
        <f>5373.8+168.8+500</f>
        <v>6042.6</v>
      </c>
      <c r="H18" s="2"/>
      <c r="I18" s="3"/>
      <c r="J18" s="3"/>
    </row>
    <row r="19" spans="1:10" ht="25.5" customHeight="1">
      <c r="A19" s="16"/>
      <c r="B19" s="17" t="s">
        <v>18</v>
      </c>
      <c r="C19" s="18" t="s">
        <v>14</v>
      </c>
      <c r="D19" s="18" t="s">
        <v>19</v>
      </c>
      <c r="E19" s="18"/>
      <c r="F19" s="4">
        <f>F20</f>
        <v>929.2</v>
      </c>
      <c r="H19" s="2"/>
      <c r="I19" s="3"/>
      <c r="J19" s="3"/>
    </row>
    <row r="20" spans="1:10" ht="14.25" customHeight="1">
      <c r="A20" s="16"/>
      <c r="B20" s="27" t="s">
        <v>17</v>
      </c>
      <c r="C20" s="24" t="s">
        <v>14</v>
      </c>
      <c r="D20" s="24" t="s">
        <v>19</v>
      </c>
      <c r="E20" s="24">
        <v>500</v>
      </c>
      <c r="F20" s="5">
        <v>929.2</v>
      </c>
      <c r="H20" s="2"/>
      <c r="I20" s="3"/>
      <c r="J20" s="3"/>
    </row>
    <row r="21" spans="1:10" ht="12.75">
      <c r="A21" s="16"/>
      <c r="B21" s="26" t="s">
        <v>87</v>
      </c>
      <c r="C21" s="18" t="s">
        <v>14</v>
      </c>
      <c r="D21" s="18"/>
      <c r="E21" s="18"/>
      <c r="F21" s="4">
        <f>F22</f>
        <v>257.1</v>
      </c>
      <c r="H21" s="15"/>
      <c r="I21" s="3"/>
      <c r="J21" s="3"/>
    </row>
    <row r="22" spans="1:10" ht="68.25" customHeight="1">
      <c r="A22" s="16"/>
      <c r="B22" s="17" t="s">
        <v>90</v>
      </c>
      <c r="C22" s="18" t="s">
        <v>14</v>
      </c>
      <c r="D22" s="18" t="s">
        <v>91</v>
      </c>
      <c r="E22" s="18"/>
      <c r="F22" s="4">
        <f>F23</f>
        <v>257.1</v>
      </c>
      <c r="H22" s="2"/>
      <c r="I22" s="3"/>
      <c r="J22" s="3"/>
    </row>
    <row r="23" spans="1:10" ht="12.75">
      <c r="A23" s="16"/>
      <c r="B23" s="27" t="s">
        <v>89</v>
      </c>
      <c r="C23" s="24" t="s">
        <v>14</v>
      </c>
      <c r="D23" s="24" t="s">
        <v>91</v>
      </c>
      <c r="E23" s="24" t="s">
        <v>92</v>
      </c>
      <c r="F23" s="5">
        <f>F25+F27+F29+F31+F33+F35</f>
        <v>257.1</v>
      </c>
      <c r="H23" s="2"/>
      <c r="I23" s="3"/>
      <c r="J23" s="3"/>
    </row>
    <row r="24" spans="1:10" ht="27" customHeight="1">
      <c r="A24" s="16"/>
      <c r="B24" s="17" t="s">
        <v>118</v>
      </c>
      <c r="C24" s="18" t="s">
        <v>14</v>
      </c>
      <c r="D24" s="28" t="s">
        <v>112</v>
      </c>
      <c r="E24" s="20"/>
      <c r="F24" s="29">
        <f>F25</f>
        <v>47.6</v>
      </c>
      <c r="H24" s="2"/>
      <c r="I24" s="3"/>
      <c r="J24" s="3"/>
    </row>
    <row r="25" spans="1:10" ht="11.25" customHeight="1">
      <c r="A25" s="16"/>
      <c r="B25" s="27" t="s">
        <v>89</v>
      </c>
      <c r="C25" s="24" t="s">
        <v>14</v>
      </c>
      <c r="D25" s="24" t="s">
        <v>112</v>
      </c>
      <c r="E25" s="24" t="s">
        <v>92</v>
      </c>
      <c r="F25" s="30">
        <v>47.6</v>
      </c>
      <c r="H25" s="2"/>
      <c r="I25" s="3"/>
      <c r="J25" s="3"/>
    </row>
    <row r="26" spans="1:10" ht="27" customHeight="1">
      <c r="A26" s="16"/>
      <c r="B26" s="17" t="s">
        <v>119</v>
      </c>
      <c r="C26" s="18" t="s">
        <v>14</v>
      </c>
      <c r="D26" s="31" t="s">
        <v>113</v>
      </c>
      <c r="E26" s="18"/>
      <c r="F26" s="32">
        <f>F27</f>
        <v>23.4</v>
      </c>
      <c r="H26" s="2"/>
      <c r="I26" s="3"/>
      <c r="J26" s="3"/>
    </row>
    <row r="27" spans="1:10" ht="13.5" customHeight="1">
      <c r="A27" s="16"/>
      <c r="B27" s="27" t="s">
        <v>89</v>
      </c>
      <c r="C27" s="24" t="s">
        <v>14</v>
      </c>
      <c r="D27" s="24" t="s">
        <v>113</v>
      </c>
      <c r="E27" s="24" t="s">
        <v>92</v>
      </c>
      <c r="F27" s="30">
        <v>23.4</v>
      </c>
      <c r="H27" s="2"/>
      <c r="I27" s="3"/>
      <c r="J27" s="3"/>
    </row>
    <row r="28" spans="1:10" ht="24.75" customHeight="1">
      <c r="A28" s="16"/>
      <c r="B28" s="17" t="s">
        <v>120</v>
      </c>
      <c r="C28" s="18" t="s">
        <v>14</v>
      </c>
      <c r="D28" s="31" t="s">
        <v>114</v>
      </c>
      <c r="E28" s="18"/>
      <c r="F28" s="32">
        <f>F29</f>
        <v>24</v>
      </c>
      <c r="H28" s="2"/>
      <c r="I28" s="3"/>
      <c r="J28" s="3"/>
    </row>
    <row r="29" spans="1:10" ht="15.75" customHeight="1">
      <c r="A29" s="16"/>
      <c r="B29" s="27" t="s">
        <v>89</v>
      </c>
      <c r="C29" s="24" t="s">
        <v>14</v>
      </c>
      <c r="D29" s="24" t="s">
        <v>114</v>
      </c>
      <c r="E29" s="24" t="s">
        <v>92</v>
      </c>
      <c r="F29" s="30">
        <v>24</v>
      </c>
      <c r="H29" s="2"/>
      <c r="I29" s="3"/>
      <c r="J29" s="3"/>
    </row>
    <row r="30" spans="1:10" ht="45.75" customHeight="1">
      <c r="A30" s="16"/>
      <c r="B30" s="17" t="s">
        <v>140</v>
      </c>
      <c r="C30" s="18" t="s">
        <v>14</v>
      </c>
      <c r="D30" s="31" t="s">
        <v>115</v>
      </c>
      <c r="E30" s="18"/>
      <c r="F30" s="32">
        <f>F31</f>
        <v>55.1</v>
      </c>
      <c r="H30" s="2"/>
      <c r="I30" s="3"/>
      <c r="J30" s="3"/>
    </row>
    <row r="31" spans="1:10" ht="15" customHeight="1">
      <c r="A31" s="16"/>
      <c r="B31" s="27" t="s">
        <v>89</v>
      </c>
      <c r="C31" s="24" t="s">
        <v>14</v>
      </c>
      <c r="D31" s="24" t="s">
        <v>115</v>
      </c>
      <c r="E31" s="24" t="s">
        <v>92</v>
      </c>
      <c r="F31" s="30">
        <v>55.1</v>
      </c>
      <c r="H31" s="2"/>
      <c r="I31" s="3"/>
      <c r="J31" s="3"/>
    </row>
    <row r="32" spans="1:10" ht="22.5" customHeight="1">
      <c r="A32" s="16"/>
      <c r="B32" s="17" t="s">
        <v>121</v>
      </c>
      <c r="C32" s="18" t="s">
        <v>14</v>
      </c>
      <c r="D32" s="31" t="s">
        <v>116</v>
      </c>
      <c r="E32" s="18"/>
      <c r="F32" s="32">
        <f>F33</f>
        <v>59</v>
      </c>
      <c r="H32" s="2"/>
      <c r="I32" s="3"/>
      <c r="J32" s="3"/>
    </row>
    <row r="33" spans="1:10" ht="11.25" customHeight="1">
      <c r="A33" s="16"/>
      <c r="B33" s="27" t="s">
        <v>89</v>
      </c>
      <c r="C33" s="24" t="s">
        <v>14</v>
      </c>
      <c r="D33" s="24" t="s">
        <v>116</v>
      </c>
      <c r="E33" s="24" t="s">
        <v>92</v>
      </c>
      <c r="F33" s="30">
        <v>59</v>
      </c>
      <c r="H33" s="2"/>
      <c r="I33" s="3"/>
      <c r="J33" s="3"/>
    </row>
    <row r="34" spans="1:10" ht="12" customHeight="1">
      <c r="A34" s="16"/>
      <c r="B34" s="17" t="s">
        <v>122</v>
      </c>
      <c r="C34" s="18" t="s">
        <v>14</v>
      </c>
      <c r="D34" s="31" t="s">
        <v>117</v>
      </c>
      <c r="E34" s="18"/>
      <c r="F34" s="32">
        <f>F35</f>
        <v>48</v>
      </c>
      <c r="H34" s="2"/>
      <c r="I34" s="3"/>
      <c r="J34" s="3"/>
    </row>
    <row r="35" spans="1:10" ht="12" customHeight="1">
      <c r="A35" s="16"/>
      <c r="B35" s="27" t="s">
        <v>89</v>
      </c>
      <c r="C35" s="24" t="s">
        <v>14</v>
      </c>
      <c r="D35" s="24" t="s">
        <v>117</v>
      </c>
      <c r="E35" s="24" t="s">
        <v>92</v>
      </c>
      <c r="F35" s="30">
        <v>48</v>
      </c>
      <c r="H35" s="2"/>
      <c r="I35" s="3"/>
      <c r="J35" s="3"/>
    </row>
    <row r="36" spans="1:10" ht="12.75">
      <c r="A36" s="16"/>
      <c r="B36" s="26" t="s">
        <v>20</v>
      </c>
      <c r="C36" s="18" t="s">
        <v>130</v>
      </c>
      <c r="D36" s="18"/>
      <c r="E36" s="18"/>
      <c r="F36" s="4">
        <f>F37</f>
        <v>30</v>
      </c>
      <c r="H36" s="15"/>
      <c r="I36" s="3"/>
      <c r="J36" s="3"/>
    </row>
    <row r="37" spans="1:10" ht="12.75">
      <c r="A37" s="16"/>
      <c r="B37" s="27" t="s">
        <v>21</v>
      </c>
      <c r="C37" s="24" t="s">
        <v>130</v>
      </c>
      <c r="D37" s="24" t="s">
        <v>22</v>
      </c>
      <c r="E37" s="24"/>
      <c r="F37" s="5">
        <f>F38</f>
        <v>30</v>
      </c>
      <c r="H37" s="2"/>
      <c r="I37" s="3"/>
      <c r="J37" s="3"/>
    </row>
    <row r="38" spans="1:10" ht="12.75">
      <c r="A38" s="16"/>
      <c r="B38" s="27" t="s">
        <v>23</v>
      </c>
      <c r="C38" s="24" t="s">
        <v>130</v>
      </c>
      <c r="D38" s="24" t="s">
        <v>22</v>
      </c>
      <c r="E38" s="24" t="s">
        <v>24</v>
      </c>
      <c r="F38" s="5">
        <v>30</v>
      </c>
      <c r="H38" s="2"/>
      <c r="I38" s="3"/>
      <c r="J38" s="3"/>
    </row>
    <row r="39" spans="1:10" ht="12.75">
      <c r="A39" s="16"/>
      <c r="B39" s="26" t="s">
        <v>25</v>
      </c>
      <c r="C39" s="18" t="s">
        <v>129</v>
      </c>
      <c r="D39" s="18"/>
      <c r="E39" s="18"/>
      <c r="F39" s="4">
        <f>F40+F42</f>
        <v>740.5</v>
      </c>
      <c r="H39" s="15"/>
      <c r="I39" s="3"/>
      <c r="J39" s="3"/>
    </row>
    <row r="40" spans="1:10" ht="24" customHeight="1">
      <c r="A40" s="16"/>
      <c r="B40" s="17" t="s">
        <v>26</v>
      </c>
      <c r="C40" s="18" t="s">
        <v>129</v>
      </c>
      <c r="D40" s="18" t="s">
        <v>27</v>
      </c>
      <c r="E40" s="18"/>
      <c r="F40" s="4">
        <f>F41</f>
        <v>554.5</v>
      </c>
      <c r="H40" s="2"/>
      <c r="I40" s="3"/>
      <c r="J40" s="3"/>
    </row>
    <row r="41" spans="1:10" ht="16.5" customHeight="1">
      <c r="A41" s="16"/>
      <c r="B41" s="27" t="s">
        <v>17</v>
      </c>
      <c r="C41" s="24" t="s">
        <v>129</v>
      </c>
      <c r="D41" s="24" t="s">
        <v>27</v>
      </c>
      <c r="E41" s="24">
        <v>500</v>
      </c>
      <c r="F41" s="5">
        <f>19.5+145+120+90+50+130</f>
        <v>554.5</v>
      </c>
      <c r="H41" s="2"/>
      <c r="I41" s="3"/>
      <c r="J41" s="3"/>
    </row>
    <row r="42" spans="1:10" ht="36.75" customHeight="1">
      <c r="A42" s="16"/>
      <c r="B42" s="17" t="s">
        <v>98</v>
      </c>
      <c r="C42" s="18" t="s">
        <v>129</v>
      </c>
      <c r="D42" s="18" t="s">
        <v>97</v>
      </c>
      <c r="E42" s="18"/>
      <c r="F42" s="4">
        <f>F43</f>
        <v>186</v>
      </c>
      <c r="H42" s="2"/>
      <c r="I42" s="3"/>
      <c r="J42" s="3"/>
    </row>
    <row r="43" spans="1:10" ht="14.25" customHeight="1">
      <c r="A43" s="16"/>
      <c r="B43" s="27" t="s">
        <v>17</v>
      </c>
      <c r="C43" s="24" t="s">
        <v>129</v>
      </c>
      <c r="D43" s="24" t="s">
        <v>97</v>
      </c>
      <c r="E43" s="24" t="s">
        <v>39</v>
      </c>
      <c r="F43" s="5">
        <f>130+56</f>
        <v>186</v>
      </c>
      <c r="H43" s="2"/>
      <c r="I43" s="3"/>
      <c r="J43" s="3"/>
    </row>
    <row r="44" spans="1:10" ht="14.25">
      <c r="A44" s="11">
        <v>2</v>
      </c>
      <c r="B44" s="12" t="s">
        <v>28</v>
      </c>
      <c r="C44" s="18" t="s">
        <v>123</v>
      </c>
      <c r="D44" s="13"/>
      <c r="E44" s="13"/>
      <c r="F44" s="14">
        <f>F45</f>
        <v>290.44100000000003</v>
      </c>
      <c r="H44" s="15"/>
      <c r="I44" s="3"/>
      <c r="J44" s="3"/>
    </row>
    <row r="45" spans="1:10" ht="14.25" customHeight="1">
      <c r="A45" s="16"/>
      <c r="B45" s="17" t="s">
        <v>30</v>
      </c>
      <c r="C45" s="18" t="s">
        <v>29</v>
      </c>
      <c r="D45" s="20"/>
      <c r="E45" s="20"/>
      <c r="F45" s="21">
        <f>F46</f>
        <v>290.44100000000003</v>
      </c>
      <c r="H45" s="2"/>
      <c r="I45" s="3"/>
      <c r="J45" s="3"/>
    </row>
    <row r="46" spans="1:10" ht="27" customHeight="1">
      <c r="A46" s="16"/>
      <c r="B46" s="17" t="s">
        <v>141</v>
      </c>
      <c r="C46" s="18" t="s">
        <v>29</v>
      </c>
      <c r="D46" s="20" t="s">
        <v>31</v>
      </c>
      <c r="E46" s="20"/>
      <c r="F46" s="21">
        <f>F47</f>
        <v>290.44100000000003</v>
      </c>
      <c r="H46" s="2"/>
      <c r="I46" s="3"/>
      <c r="J46" s="3"/>
    </row>
    <row r="47" spans="1:10" ht="14.25" customHeight="1">
      <c r="A47" s="16"/>
      <c r="B47" s="27" t="s">
        <v>17</v>
      </c>
      <c r="C47" s="24" t="s">
        <v>29</v>
      </c>
      <c r="D47" s="23" t="s">
        <v>31</v>
      </c>
      <c r="E47" s="23">
        <v>500</v>
      </c>
      <c r="F47" s="25">
        <f>234.747+55.694</f>
        <v>290.44100000000003</v>
      </c>
      <c r="H47" s="2"/>
      <c r="I47" s="3"/>
      <c r="J47" s="3"/>
    </row>
    <row r="48" spans="1:10" ht="28.5">
      <c r="A48" s="11">
        <v>3</v>
      </c>
      <c r="B48" s="12" t="s">
        <v>32</v>
      </c>
      <c r="C48" s="18" t="s">
        <v>33</v>
      </c>
      <c r="D48" s="13"/>
      <c r="E48" s="13"/>
      <c r="F48" s="14">
        <f>F49+F52</f>
        <v>328</v>
      </c>
      <c r="H48" s="15"/>
      <c r="I48" s="3"/>
      <c r="J48" s="3"/>
    </row>
    <row r="49" spans="1:10" ht="33.75" customHeight="1">
      <c r="A49" s="16"/>
      <c r="B49" s="17" t="s">
        <v>34</v>
      </c>
      <c r="C49" s="18" t="s">
        <v>35</v>
      </c>
      <c r="D49" s="18"/>
      <c r="E49" s="18"/>
      <c r="F49" s="4">
        <f>F50</f>
        <v>108</v>
      </c>
      <c r="H49" s="15"/>
      <c r="I49" s="3"/>
      <c r="J49" s="3"/>
    </row>
    <row r="50" spans="1:10" ht="24" customHeight="1">
      <c r="A50" s="16"/>
      <c r="B50" s="17" t="s">
        <v>36</v>
      </c>
      <c r="C50" s="18" t="s">
        <v>35</v>
      </c>
      <c r="D50" s="18" t="s">
        <v>37</v>
      </c>
      <c r="E50" s="18"/>
      <c r="F50" s="4">
        <f>F51</f>
        <v>108</v>
      </c>
      <c r="H50" s="2"/>
      <c r="I50" s="3"/>
      <c r="J50" s="3"/>
    </row>
    <row r="51" spans="1:10" ht="15" customHeight="1">
      <c r="A51" s="16"/>
      <c r="B51" s="27" t="s">
        <v>38</v>
      </c>
      <c r="C51" s="24" t="s">
        <v>35</v>
      </c>
      <c r="D51" s="24" t="s">
        <v>37</v>
      </c>
      <c r="E51" s="24" t="s">
        <v>39</v>
      </c>
      <c r="F51" s="5">
        <v>108</v>
      </c>
      <c r="H51" s="2"/>
      <c r="I51" s="3"/>
      <c r="J51" s="3"/>
    </row>
    <row r="52" spans="1:10" ht="12.75">
      <c r="A52" s="16"/>
      <c r="B52" s="17" t="s">
        <v>40</v>
      </c>
      <c r="C52" s="18" t="s">
        <v>41</v>
      </c>
      <c r="D52" s="18"/>
      <c r="E52" s="18"/>
      <c r="F52" s="4">
        <f>F54</f>
        <v>220</v>
      </c>
      <c r="H52" s="15"/>
      <c r="I52" s="3"/>
      <c r="J52" s="3"/>
    </row>
    <row r="53" spans="1:10" ht="24">
      <c r="A53" s="16"/>
      <c r="B53" s="17" t="s">
        <v>99</v>
      </c>
      <c r="C53" s="18" t="s">
        <v>41</v>
      </c>
      <c r="D53" s="18" t="s">
        <v>43</v>
      </c>
      <c r="E53" s="18"/>
      <c r="F53" s="4">
        <f>F54</f>
        <v>220</v>
      </c>
      <c r="H53" s="2"/>
      <c r="I53" s="3"/>
      <c r="J53" s="3"/>
    </row>
    <row r="54" spans="1:10" ht="24">
      <c r="A54" s="16"/>
      <c r="B54" s="27" t="s">
        <v>42</v>
      </c>
      <c r="C54" s="24" t="s">
        <v>41</v>
      </c>
      <c r="D54" s="24" t="s">
        <v>43</v>
      </c>
      <c r="E54" s="24" t="s">
        <v>44</v>
      </c>
      <c r="F54" s="5">
        <v>220</v>
      </c>
      <c r="H54" s="2"/>
      <c r="I54" s="3"/>
      <c r="J54" s="3"/>
    </row>
    <row r="55" spans="1:10" ht="14.25">
      <c r="A55" s="11">
        <v>4</v>
      </c>
      <c r="B55" s="12" t="s">
        <v>45</v>
      </c>
      <c r="C55" s="18" t="s">
        <v>46</v>
      </c>
      <c r="D55" s="13"/>
      <c r="E55" s="13"/>
      <c r="F55" s="14">
        <f>F56+F68+F65</f>
        <v>11017.809000000001</v>
      </c>
      <c r="H55" s="15"/>
      <c r="I55" s="3"/>
      <c r="J55" s="3"/>
    </row>
    <row r="56" spans="1:10" ht="12.75">
      <c r="A56" s="33"/>
      <c r="B56" s="40" t="s">
        <v>151</v>
      </c>
      <c r="C56" s="18" t="s">
        <v>150</v>
      </c>
      <c r="D56" s="18"/>
      <c r="E56" s="18"/>
      <c r="F56" s="4">
        <f>F57+F60</f>
        <v>9413.809000000001</v>
      </c>
      <c r="H56" s="15"/>
      <c r="I56" s="3"/>
      <c r="J56" s="3"/>
    </row>
    <row r="57" spans="1:10" ht="26.25" customHeight="1">
      <c r="A57" s="16"/>
      <c r="B57" s="17" t="s">
        <v>100</v>
      </c>
      <c r="C57" s="18" t="s">
        <v>150</v>
      </c>
      <c r="D57" s="18" t="s">
        <v>101</v>
      </c>
      <c r="E57" s="18"/>
      <c r="F57" s="4">
        <f>F58</f>
        <v>6864.888</v>
      </c>
      <c r="H57" s="2"/>
      <c r="I57" s="3"/>
      <c r="J57" s="3"/>
    </row>
    <row r="58" spans="1:14" ht="27" customHeight="1">
      <c r="A58" s="16"/>
      <c r="B58" s="17" t="s">
        <v>152</v>
      </c>
      <c r="C58" s="18" t="s">
        <v>150</v>
      </c>
      <c r="D58" s="18" t="s">
        <v>103</v>
      </c>
      <c r="E58" s="18"/>
      <c r="F58" s="4">
        <f>F59</f>
        <v>6864.888</v>
      </c>
      <c r="H58" s="2"/>
      <c r="I58" s="3"/>
      <c r="J58" s="3"/>
      <c r="N58" s="17"/>
    </row>
    <row r="59" spans="1:10" ht="12.75">
      <c r="A59" s="16"/>
      <c r="B59" s="41" t="s">
        <v>17</v>
      </c>
      <c r="C59" s="24" t="s">
        <v>150</v>
      </c>
      <c r="D59" s="24" t="s">
        <v>103</v>
      </c>
      <c r="E59" s="24">
        <v>500</v>
      </c>
      <c r="F59" s="5">
        <f>4000+864.888+2000</f>
        <v>6864.888</v>
      </c>
      <c r="H59" s="2"/>
      <c r="I59" s="3"/>
      <c r="J59" s="3"/>
    </row>
    <row r="60" spans="1:10" ht="24">
      <c r="A60" s="16"/>
      <c r="B60" s="17" t="s">
        <v>157</v>
      </c>
      <c r="C60" s="18" t="s">
        <v>150</v>
      </c>
      <c r="D60" s="18" t="s">
        <v>154</v>
      </c>
      <c r="E60" s="18"/>
      <c r="F60" s="4">
        <f>F61+F63</f>
        <v>2548.9210000000003</v>
      </c>
      <c r="H60" s="15"/>
      <c r="I60" s="3"/>
      <c r="J60" s="3"/>
    </row>
    <row r="61" spans="1:10" ht="24">
      <c r="A61" s="16"/>
      <c r="B61" s="17" t="s">
        <v>158</v>
      </c>
      <c r="C61" s="18" t="s">
        <v>150</v>
      </c>
      <c r="D61" s="18" t="s">
        <v>153</v>
      </c>
      <c r="E61" s="18"/>
      <c r="F61" s="4">
        <f>F62</f>
        <v>1431.515</v>
      </c>
      <c r="H61" s="2"/>
      <c r="I61" s="3"/>
      <c r="J61" s="3"/>
    </row>
    <row r="62" spans="1:10" ht="12.75">
      <c r="A62" s="16"/>
      <c r="B62" s="41" t="s">
        <v>17</v>
      </c>
      <c r="C62" s="24" t="s">
        <v>150</v>
      </c>
      <c r="D62" s="24" t="s">
        <v>155</v>
      </c>
      <c r="E62" s="24" t="s">
        <v>39</v>
      </c>
      <c r="F62" s="5">
        <v>1431.515</v>
      </c>
      <c r="H62" s="2"/>
      <c r="I62" s="3"/>
      <c r="J62" s="3"/>
    </row>
    <row r="63" spans="1:10" ht="24">
      <c r="A63" s="16"/>
      <c r="B63" s="17" t="s">
        <v>159</v>
      </c>
      <c r="C63" s="18" t="s">
        <v>150</v>
      </c>
      <c r="D63" s="18" t="s">
        <v>156</v>
      </c>
      <c r="E63" s="18"/>
      <c r="F63" s="4">
        <f>F64</f>
        <v>1117.406</v>
      </c>
      <c r="H63" s="2"/>
      <c r="I63" s="3"/>
      <c r="J63" s="3"/>
    </row>
    <row r="64" spans="1:10" ht="12.75">
      <c r="A64" s="16"/>
      <c r="B64" s="41" t="s">
        <v>17</v>
      </c>
      <c r="C64" s="24" t="s">
        <v>150</v>
      </c>
      <c r="D64" s="24" t="s">
        <v>156</v>
      </c>
      <c r="E64" s="24" t="s">
        <v>39</v>
      </c>
      <c r="F64" s="5">
        <v>1117.406</v>
      </c>
      <c r="H64" s="2"/>
      <c r="I64" s="3"/>
      <c r="J64" s="3"/>
    </row>
    <row r="65" spans="1:10" ht="12.75">
      <c r="A65" s="16"/>
      <c r="B65" s="17" t="s">
        <v>126</v>
      </c>
      <c r="C65" s="18" t="s">
        <v>125</v>
      </c>
      <c r="D65" s="18"/>
      <c r="E65" s="18"/>
      <c r="F65" s="4">
        <f>F66</f>
        <v>274</v>
      </c>
      <c r="H65" s="2"/>
      <c r="I65" s="3"/>
      <c r="J65" s="3"/>
    </row>
    <row r="66" spans="1:10" ht="24">
      <c r="A66" s="16"/>
      <c r="B66" s="17" t="s">
        <v>127</v>
      </c>
      <c r="C66" s="18" t="s">
        <v>125</v>
      </c>
      <c r="D66" s="18" t="s">
        <v>128</v>
      </c>
      <c r="E66" s="18"/>
      <c r="F66" s="4">
        <f>F67</f>
        <v>274</v>
      </c>
      <c r="H66" s="2"/>
      <c r="I66" s="3"/>
      <c r="J66" s="3"/>
    </row>
    <row r="67" spans="1:10" ht="12.75">
      <c r="A67" s="16"/>
      <c r="B67" s="41" t="s">
        <v>17</v>
      </c>
      <c r="C67" s="24" t="s">
        <v>125</v>
      </c>
      <c r="D67" s="24" t="s">
        <v>128</v>
      </c>
      <c r="E67" s="24" t="s">
        <v>39</v>
      </c>
      <c r="F67" s="5">
        <f>174+61+39</f>
        <v>274</v>
      </c>
      <c r="H67" s="2"/>
      <c r="I67" s="3"/>
      <c r="J67" s="3"/>
    </row>
    <row r="68" spans="1:10" ht="12.75">
      <c r="A68" s="16"/>
      <c r="B68" s="17" t="s">
        <v>142</v>
      </c>
      <c r="C68" s="18" t="s">
        <v>50</v>
      </c>
      <c r="D68" s="18"/>
      <c r="E68" s="18"/>
      <c r="F68" s="4">
        <f>F69+F71</f>
        <v>1330</v>
      </c>
      <c r="H68" s="15"/>
      <c r="I68" s="3"/>
      <c r="J68" s="3"/>
    </row>
    <row r="69" spans="1:10" ht="24">
      <c r="A69" s="16"/>
      <c r="B69" s="17" t="s">
        <v>49</v>
      </c>
      <c r="C69" s="18" t="s">
        <v>50</v>
      </c>
      <c r="D69" s="18" t="s">
        <v>51</v>
      </c>
      <c r="E69" s="18"/>
      <c r="F69" s="4">
        <f>F70</f>
        <v>250</v>
      </c>
      <c r="H69" s="15"/>
      <c r="I69" s="3"/>
      <c r="J69" s="3"/>
    </row>
    <row r="70" spans="1:10" ht="14.25" customHeight="1">
      <c r="A70" s="16"/>
      <c r="B70" s="27" t="s">
        <v>17</v>
      </c>
      <c r="C70" s="24" t="s">
        <v>50</v>
      </c>
      <c r="D70" s="24" t="s">
        <v>52</v>
      </c>
      <c r="E70" s="24">
        <v>500</v>
      </c>
      <c r="F70" s="5">
        <v>250</v>
      </c>
      <c r="H70" s="2"/>
      <c r="I70" s="3"/>
      <c r="J70" s="3"/>
    </row>
    <row r="71" spans="1:10" ht="15" customHeight="1">
      <c r="A71" s="16"/>
      <c r="B71" s="17" t="s">
        <v>53</v>
      </c>
      <c r="C71" s="18" t="s">
        <v>50</v>
      </c>
      <c r="D71" s="18" t="s">
        <v>54</v>
      </c>
      <c r="E71" s="18"/>
      <c r="F71" s="4">
        <f>F72</f>
        <v>1080</v>
      </c>
      <c r="H71" s="15"/>
      <c r="I71" s="3"/>
      <c r="J71" s="3"/>
    </row>
    <row r="72" spans="1:10" ht="14.25" customHeight="1">
      <c r="A72" s="16"/>
      <c r="B72" s="27" t="s">
        <v>17</v>
      </c>
      <c r="C72" s="24" t="s">
        <v>50</v>
      </c>
      <c r="D72" s="24" t="s">
        <v>54</v>
      </c>
      <c r="E72" s="24">
        <v>500</v>
      </c>
      <c r="F72" s="5">
        <f>400+680</f>
        <v>1080</v>
      </c>
      <c r="H72" s="2"/>
      <c r="I72" s="3"/>
      <c r="J72" s="3"/>
    </row>
    <row r="73" spans="1:10" ht="14.25">
      <c r="A73" s="11">
        <v>5</v>
      </c>
      <c r="B73" s="12" t="s">
        <v>55</v>
      </c>
      <c r="C73" s="18" t="s">
        <v>56</v>
      </c>
      <c r="D73" s="13"/>
      <c r="E73" s="13"/>
      <c r="F73" s="14">
        <f>F74+F81+F85</f>
        <v>11899.791000000001</v>
      </c>
      <c r="H73" s="34"/>
      <c r="I73" s="3"/>
      <c r="J73" s="3"/>
    </row>
    <row r="74" spans="1:10" ht="12.75">
      <c r="A74" s="16"/>
      <c r="B74" s="26" t="s">
        <v>57</v>
      </c>
      <c r="C74" s="18" t="s">
        <v>58</v>
      </c>
      <c r="D74" s="18"/>
      <c r="E74" s="18"/>
      <c r="F74" s="4">
        <f>F75+F77+F79</f>
        <v>1053.6</v>
      </c>
      <c r="H74" s="15"/>
      <c r="I74" s="3"/>
      <c r="J74" s="3"/>
    </row>
    <row r="75" spans="1:10" ht="12.75">
      <c r="A75" s="16"/>
      <c r="B75" s="17" t="s">
        <v>61</v>
      </c>
      <c r="C75" s="18" t="s">
        <v>58</v>
      </c>
      <c r="D75" s="18" t="s">
        <v>145</v>
      </c>
      <c r="E75" s="18"/>
      <c r="F75" s="4">
        <f>F76</f>
        <v>274.5</v>
      </c>
      <c r="H75" s="2"/>
      <c r="I75" s="3"/>
      <c r="J75" s="3"/>
    </row>
    <row r="76" spans="1:10" ht="14.25" customHeight="1">
      <c r="A76" s="16"/>
      <c r="B76" s="27" t="s">
        <v>47</v>
      </c>
      <c r="C76" s="24" t="s">
        <v>58</v>
      </c>
      <c r="D76" s="24" t="s">
        <v>145</v>
      </c>
      <c r="E76" s="24" t="s">
        <v>48</v>
      </c>
      <c r="F76" s="5">
        <v>274.5</v>
      </c>
      <c r="H76" s="2"/>
      <c r="I76" s="3"/>
      <c r="J76" s="3"/>
    </row>
    <row r="77" spans="1:10" ht="24.75" customHeight="1">
      <c r="A77" s="16"/>
      <c r="B77" s="17" t="s">
        <v>59</v>
      </c>
      <c r="C77" s="18" t="s">
        <v>58</v>
      </c>
      <c r="D77" s="18" t="s">
        <v>60</v>
      </c>
      <c r="E77" s="18"/>
      <c r="F77" s="4">
        <f>F78</f>
        <v>550</v>
      </c>
      <c r="H77" s="2"/>
      <c r="I77" s="3"/>
      <c r="J77" s="3"/>
    </row>
    <row r="78" spans="1:10" ht="14.25" customHeight="1">
      <c r="A78" s="16"/>
      <c r="B78" s="27" t="s">
        <v>17</v>
      </c>
      <c r="C78" s="24" t="s">
        <v>58</v>
      </c>
      <c r="D78" s="24" t="s">
        <v>60</v>
      </c>
      <c r="E78" s="24">
        <v>500</v>
      </c>
      <c r="F78" s="5">
        <v>550</v>
      </c>
      <c r="H78" s="2"/>
      <c r="I78" s="3"/>
      <c r="J78" s="3"/>
    </row>
    <row r="79" spans="1:10" ht="14.25" customHeight="1">
      <c r="A79" s="16"/>
      <c r="B79" s="17" t="s">
        <v>61</v>
      </c>
      <c r="C79" s="18" t="s">
        <v>58</v>
      </c>
      <c r="D79" s="18" t="s">
        <v>62</v>
      </c>
      <c r="E79" s="18"/>
      <c r="F79" s="4">
        <f>F80</f>
        <v>229.1</v>
      </c>
      <c r="H79" s="2"/>
      <c r="I79" s="3"/>
      <c r="J79" s="3"/>
    </row>
    <row r="80" spans="1:10" ht="14.25" customHeight="1">
      <c r="A80" s="16"/>
      <c r="B80" s="27" t="s">
        <v>17</v>
      </c>
      <c r="C80" s="24" t="s">
        <v>58</v>
      </c>
      <c r="D80" s="24" t="s">
        <v>62</v>
      </c>
      <c r="E80" s="24" t="s">
        <v>39</v>
      </c>
      <c r="F80" s="5">
        <v>229.1</v>
      </c>
      <c r="H80" s="2"/>
      <c r="I80" s="3"/>
      <c r="J80" s="3"/>
    </row>
    <row r="81" spans="1:10" ht="12.75">
      <c r="A81" s="16"/>
      <c r="B81" s="17" t="s">
        <v>63</v>
      </c>
      <c r="C81" s="18" t="s">
        <v>64</v>
      </c>
      <c r="D81" s="18"/>
      <c r="E81" s="18"/>
      <c r="F81" s="4">
        <f>F82</f>
        <v>1174.2</v>
      </c>
      <c r="H81" s="15"/>
      <c r="I81" s="3"/>
      <c r="J81" s="3"/>
    </row>
    <row r="82" spans="1:10" ht="14.25" customHeight="1">
      <c r="A82" s="16"/>
      <c r="B82" s="17" t="s">
        <v>65</v>
      </c>
      <c r="C82" s="18" t="s">
        <v>64</v>
      </c>
      <c r="D82" s="18" t="s">
        <v>66</v>
      </c>
      <c r="E82" s="18"/>
      <c r="F82" s="4">
        <f>F83+F84</f>
        <v>1174.2</v>
      </c>
      <c r="H82" s="2"/>
      <c r="I82" s="3"/>
      <c r="J82" s="3"/>
    </row>
    <row r="83" spans="1:10" ht="14.25" customHeight="1">
      <c r="A83" s="16"/>
      <c r="B83" s="27" t="s">
        <v>47</v>
      </c>
      <c r="C83" s="24" t="s">
        <v>64</v>
      </c>
      <c r="D83" s="24" t="s">
        <v>66</v>
      </c>
      <c r="E83" s="24" t="s">
        <v>48</v>
      </c>
      <c r="F83" s="5">
        <v>0</v>
      </c>
      <c r="H83" s="2"/>
      <c r="I83" s="3"/>
      <c r="J83" s="3"/>
    </row>
    <row r="84" spans="1:10" ht="14.25" customHeight="1">
      <c r="A84" s="16"/>
      <c r="B84" s="27" t="s">
        <v>67</v>
      </c>
      <c r="C84" s="24" t="s">
        <v>64</v>
      </c>
      <c r="D84" s="24" t="s">
        <v>68</v>
      </c>
      <c r="E84" s="24">
        <v>500</v>
      </c>
      <c r="F84" s="5">
        <f>924.2+250</f>
        <v>1174.2</v>
      </c>
      <c r="H84" s="2"/>
      <c r="I84" s="3"/>
      <c r="J84" s="3"/>
    </row>
    <row r="85" spans="1:10" ht="14.25" customHeight="1">
      <c r="A85" s="16"/>
      <c r="B85" s="17" t="s">
        <v>69</v>
      </c>
      <c r="C85" s="18" t="s">
        <v>70</v>
      </c>
      <c r="D85" s="18"/>
      <c r="E85" s="18"/>
      <c r="F85" s="4">
        <f>F88+F86</f>
        <v>9671.991</v>
      </c>
      <c r="H85" s="15"/>
      <c r="I85" s="3"/>
      <c r="J85" s="3"/>
    </row>
    <row r="86" spans="1:10" ht="14.25" customHeight="1">
      <c r="A86" s="16"/>
      <c r="B86" s="17" t="s">
        <v>71</v>
      </c>
      <c r="C86" s="18" t="s">
        <v>70</v>
      </c>
      <c r="D86" s="18" t="s">
        <v>146</v>
      </c>
      <c r="E86" s="18"/>
      <c r="F86" s="4">
        <f>F87</f>
        <v>900</v>
      </c>
      <c r="H86" s="15"/>
      <c r="I86" s="3"/>
      <c r="J86" s="3"/>
    </row>
    <row r="87" spans="1:10" ht="14.25" customHeight="1">
      <c r="A87" s="16"/>
      <c r="B87" s="27" t="s">
        <v>17</v>
      </c>
      <c r="C87" s="24" t="s">
        <v>70</v>
      </c>
      <c r="D87" s="24" t="s">
        <v>147</v>
      </c>
      <c r="E87" s="24" t="s">
        <v>39</v>
      </c>
      <c r="F87" s="5">
        <v>900</v>
      </c>
      <c r="H87" s="15"/>
      <c r="I87" s="3"/>
      <c r="J87" s="3"/>
    </row>
    <row r="88" spans="1:10" ht="26.25" customHeight="1">
      <c r="A88" s="16"/>
      <c r="B88" s="17" t="s">
        <v>100</v>
      </c>
      <c r="C88" s="18" t="s">
        <v>70</v>
      </c>
      <c r="D88" s="18" t="s">
        <v>101</v>
      </c>
      <c r="E88" s="18"/>
      <c r="F88" s="4">
        <f>F90+F92+F94+F96+F98</f>
        <v>8771.991</v>
      </c>
      <c r="H88" s="15"/>
      <c r="I88" s="3"/>
      <c r="J88" s="3"/>
    </row>
    <row r="89" spans="1:10" ht="15" customHeight="1">
      <c r="A89" s="16"/>
      <c r="B89" s="17" t="s">
        <v>71</v>
      </c>
      <c r="C89" s="18" t="s">
        <v>70</v>
      </c>
      <c r="D89" s="18" t="s">
        <v>102</v>
      </c>
      <c r="E89" s="18"/>
      <c r="F89" s="4">
        <f>F90</f>
        <v>522</v>
      </c>
      <c r="H89" s="2"/>
      <c r="I89" s="3"/>
      <c r="J89" s="3"/>
    </row>
    <row r="90" spans="1:10" ht="12.75" customHeight="1">
      <c r="A90" s="16"/>
      <c r="B90" s="27" t="s">
        <v>17</v>
      </c>
      <c r="C90" s="24" t="s">
        <v>70</v>
      </c>
      <c r="D90" s="24" t="s">
        <v>102</v>
      </c>
      <c r="E90" s="24">
        <v>500</v>
      </c>
      <c r="F90" s="5">
        <v>522</v>
      </c>
      <c r="H90" s="2"/>
      <c r="I90" s="3"/>
      <c r="J90" s="3"/>
    </row>
    <row r="91" spans="1:10" ht="25.5" customHeight="1">
      <c r="A91" s="16"/>
      <c r="B91" s="17" t="s">
        <v>72</v>
      </c>
      <c r="C91" s="18" t="s">
        <v>70</v>
      </c>
      <c r="D91" s="18" t="s">
        <v>103</v>
      </c>
      <c r="E91" s="18"/>
      <c r="F91" s="4">
        <f>F92</f>
        <v>4935.191</v>
      </c>
      <c r="H91" s="35"/>
      <c r="I91" s="3"/>
      <c r="J91" s="3"/>
    </row>
    <row r="92" spans="1:10" ht="14.25" customHeight="1">
      <c r="A92" s="16"/>
      <c r="B92" s="27" t="s">
        <v>17</v>
      </c>
      <c r="C92" s="24" t="s">
        <v>70</v>
      </c>
      <c r="D92" s="24" t="s">
        <v>103</v>
      </c>
      <c r="E92" s="24">
        <v>500</v>
      </c>
      <c r="F92" s="5">
        <f>3300+2200-864.809+300</f>
        <v>4935.191</v>
      </c>
      <c r="H92" s="2"/>
      <c r="I92" s="3"/>
      <c r="J92" s="3"/>
    </row>
    <row r="93" spans="1:10" ht="14.25" customHeight="1">
      <c r="A93" s="16"/>
      <c r="B93" s="17" t="s">
        <v>75</v>
      </c>
      <c r="C93" s="18" t="s">
        <v>70</v>
      </c>
      <c r="D93" s="18" t="s">
        <v>104</v>
      </c>
      <c r="E93" s="18"/>
      <c r="F93" s="4">
        <f>F94</f>
        <v>130</v>
      </c>
      <c r="H93" s="2"/>
      <c r="I93" s="3"/>
      <c r="J93" s="3"/>
    </row>
    <row r="94" spans="1:10" ht="14.25" customHeight="1">
      <c r="A94" s="36"/>
      <c r="B94" s="27" t="s">
        <v>17</v>
      </c>
      <c r="C94" s="24" t="s">
        <v>70</v>
      </c>
      <c r="D94" s="24" t="s">
        <v>104</v>
      </c>
      <c r="E94" s="24">
        <v>500</v>
      </c>
      <c r="F94" s="5">
        <v>130</v>
      </c>
      <c r="H94" s="2"/>
      <c r="I94" s="3"/>
      <c r="J94" s="3"/>
    </row>
    <row r="95" spans="1:10" ht="12.75">
      <c r="A95" s="16"/>
      <c r="B95" s="17" t="s">
        <v>73</v>
      </c>
      <c r="C95" s="18" t="s">
        <v>70</v>
      </c>
      <c r="D95" s="18" t="s">
        <v>105</v>
      </c>
      <c r="E95" s="18"/>
      <c r="F95" s="4">
        <f>F96</f>
        <v>128</v>
      </c>
      <c r="H95" s="2"/>
      <c r="I95" s="3"/>
      <c r="J95" s="3"/>
    </row>
    <row r="96" spans="1:10" ht="14.25" customHeight="1">
      <c r="A96" s="16"/>
      <c r="B96" s="27" t="s">
        <v>17</v>
      </c>
      <c r="C96" s="24" t="s">
        <v>70</v>
      </c>
      <c r="D96" s="24" t="s">
        <v>105</v>
      </c>
      <c r="E96" s="24">
        <v>500</v>
      </c>
      <c r="F96" s="5">
        <f>55+73</f>
        <v>128</v>
      </c>
      <c r="H96" s="2"/>
      <c r="I96" s="3"/>
      <c r="J96" s="3"/>
    </row>
    <row r="97" spans="1:10" ht="24">
      <c r="A97" s="16"/>
      <c r="B97" s="17" t="s">
        <v>74</v>
      </c>
      <c r="C97" s="18" t="s">
        <v>70</v>
      </c>
      <c r="D97" s="18" t="s">
        <v>106</v>
      </c>
      <c r="E97" s="18"/>
      <c r="F97" s="4">
        <f>F98</f>
        <v>3056.8</v>
      </c>
      <c r="H97" s="2"/>
      <c r="I97" s="3"/>
      <c r="J97" s="3"/>
    </row>
    <row r="98" spans="1:10" ht="15" customHeight="1">
      <c r="A98" s="16"/>
      <c r="B98" s="27" t="s">
        <v>17</v>
      </c>
      <c r="C98" s="24" t="s">
        <v>70</v>
      </c>
      <c r="D98" s="24" t="s">
        <v>106</v>
      </c>
      <c r="E98" s="24">
        <v>500</v>
      </c>
      <c r="F98" s="5">
        <f>1241.8+615+100+1100</f>
        <v>3056.8</v>
      </c>
      <c r="H98" s="2"/>
      <c r="I98" s="3"/>
      <c r="J98" s="3"/>
    </row>
    <row r="99" spans="1:10" ht="14.25">
      <c r="A99" s="11">
        <v>6</v>
      </c>
      <c r="B99" s="12" t="s">
        <v>76</v>
      </c>
      <c r="C99" s="18" t="s">
        <v>77</v>
      </c>
      <c r="D99" s="13"/>
      <c r="E99" s="13"/>
      <c r="F99" s="14">
        <f>F100</f>
        <v>512</v>
      </c>
      <c r="H99" s="15"/>
      <c r="I99" s="3"/>
      <c r="J99" s="3"/>
    </row>
    <row r="100" spans="1:10" ht="12.75">
      <c r="A100" s="16"/>
      <c r="B100" s="17" t="s">
        <v>78</v>
      </c>
      <c r="C100" s="18" t="s">
        <v>79</v>
      </c>
      <c r="D100" s="18"/>
      <c r="E100" s="18"/>
      <c r="F100" s="4">
        <f>F101</f>
        <v>512</v>
      </c>
      <c r="H100" s="15"/>
      <c r="I100" s="3"/>
      <c r="J100" s="3"/>
    </row>
    <row r="101" spans="1:10" ht="24">
      <c r="A101" s="16"/>
      <c r="B101" s="17" t="s">
        <v>107</v>
      </c>
      <c r="C101" s="18" t="s">
        <v>79</v>
      </c>
      <c r="D101" s="18" t="s">
        <v>108</v>
      </c>
      <c r="E101" s="18"/>
      <c r="F101" s="4">
        <f>F102</f>
        <v>512</v>
      </c>
      <c r="H101" s="15"/>
      <c r="I101" s="3"/>
      <c r="J101" s="3"/>
    </row>
    <row r="102" spans="1:10" ht="12.75" customHeight="1">
      <c r="A102" s="16"/>
      <c r="B102" s="27" t="s">
        <v>17</v>
      </c>
      <c r="C102" s="24" t="s">
        <v>79</v>
      </c>
      <c r="D102" s="24" t="s">
        <v>108</v>
      </c>
      <c r="E102" s="24">
        <v>500</v>
      </c>
      <c r="F102" s="5">
        <v>512</v>
      </c>
      <c r="H102" s="2"/>
      <c r="I102" s="3"/>
      <c r="J102" s="3"/>
    </row>
    <row r="103" spans="1:10" ht="14.25">
      <c r="A103" s="11">
        <v>7</v>
      </c>
      <c r="B103" s="12" t="s">
        <v>124</v>
      </c>
      <c r="C103" s="18" t="s">
        <v>80</v>
      </c>
      <c r="D103" s="13"/>
      <c r="E103" s="13"/>
      <c r="F103" s="14">
        <f>F104</f>
        <v>5400.400000000001</v>
      </c>
      <c r="H103" s="15"/>
      <c r="I103" s="3"/>
      <c r="J103" s="3"/>
    </row>
    <row r="104" spans="1:10" ht="12.75">
      <c r="A104" s="16"/>
      <c r="B104" s="17" t="s">
        <v>93</v>
      </c>
      <c r="C104" s="18" t="s">
        <v>82</v>
      </c>
      <c r="D104" s="18"/>
      <c r="E104" s="18"/>
      <c r="F104" s="4">
        <f>F107+F109+F105</f>
        <v>5400.400000000001</v>
      </c>
      <c r="H104" s="15"/>
      <c r="I104" s="3"/>
      <c r="J104" s="3"/>
    </row>
    <row r="105" spans="1:10" ht="24">
      <c r="A105" s="16"/>
      <c r="B105" s="17" t="s">
        <v>94</v>
      </c>
      <c r="C105" s="18" t="s">
        <v>82</v>
      </c>
      <c r="D105" s="18" t="s">
        <v>95</v>
      </c>
      <c r="E105" s="18"/>
      <c r="F105" s="4">
        <f>F106</f>
        <v>4765.6</v>
      </c>
      <c r="H105" s="15"/>
      <c r="I105" s="3"/>
      <c r="J105" s="3"/>
    </row>
    <row r="106" spans="1:10" ht="12.75">
      <c r="A106" s="16"/>
      <c r="B106" s="27" t="s">
        <v>83</v>
      </c>
      <c r="C106" s="24" t="s">
        <v>82</v>
      </c>
      <c r="D106" s="24" t="s">
        <v>95</v>
      </c>
      <c r="E106" s="24" t="s">
        <v>84</v>
      </c>
      <c r="F106" s="5">
        <f>1259.2+1026.4+2150+60+270</f>
        <v>4765.6</v>
      </c>
      <c r="H106" s="15"/>
      <c r="I106" s="3"/>
      <c r="J106" s="3"/>
    </row>
    <row r="107" spans="1:10" ht="11.25" customHeight="1">
      <c r="A107" s="16"/>
      <c r="B107" s="17" t="s">
        <v>81</v>
      </c>
      <c r="C107" s="18" t="s">
        <v>82</v>
      </c>
      <c r="D107" s="18" t="s">
        <v>160</v>
      </c>
      <c r="E107" s="18"/>
      <c r="F107" s="4">
        <f>F108</f>
        <v>484.79999999999995</v>
      </c>
      <c r="H107" s="2"/>
      <c r="I107" s="3"/>
      <c r="J107" s="3"/>
    </row>
    <row r="108" spans="1:10" ht="13.5" customHeight="1">
      <c r="A108" s="16"/>
      <c r="B108" s="27" t="s">
        <v>83</v>
      </c>
      <c r="C108" s="24" t="s">
        <v>82</v>
      </c>
      <c r="D108" s="24" t="s">
        <v>161</v>
      </c>
      <c r="E108" s="24" t="s">
        <v>84</v>
      </c>
      <c r="F108" s="5">
        <f>461.4+23.4</f>
        <v>484.79999999999995</v>
      </c>
      <c r="H108" s="2"/>
      <c r="I108" s="3"/>
      <c r="J108" s="3"/>
    </row>
    <row r="109" spans="1:10" ht="12" customHeight="1">
      <c r="A109" s="16"/>
      <c r="B109" s="37" t="s">
        <v>85</v>
      </c>
      <c r="C109" s="18" t="s">
        <v>82</v>
      </c>
      <c r="D109" s="18" t="s">
        <v>162</v>
      </c>
      <c r="E109" s="18"/>
      <c r="F109" s="4">
        <f>F110</f>
        <v>150</v>
      </c>
      <c r="H109" s="2"/>
      <c r="I109" s="3"/>
      <c r="J109" s="3"/>
    </row>
    <row r="110" spans="1:10" ht="12.75">
      <c r="A110" s="16"/>
      <c r="B110" s="27" t="s">
        <v>23</v>
      </c>
      <c r="C110" s="24" t="s">
        <v>82</v>
      </c>
      <c r="D110" s="24" t="s">
        <v>162</v>
      </c>
      <c r="E110" s="24" t="s">
        <v>24</v>
      </c>
      <c r="F110" s="5">
        <f>36+100+14</f>
        <v>150</v>
      </c>
      <c r="H110" s="2"/>
      <c r="I110" s="3"/>
      <c r="J110" s="3"/>
    </row>
    <row r="111" spans="1:10" ht="14.25">
      <c r="A111" s="11">
        <v>8</v>
      </c>
      <c r="B111" s="12" t="s">
        <v>131</v>
      </c>
      <c r="C111" s="18" t="s">
        <v>133</v>
      </c>
      <c r="D111" s="13"/>
      <c r="E111" s="13"/>
      <c r="F111" s="14">
        <f>F112</f>
        <v>0</v>
      </c>
      <c r="H111" s="2"/>
      <c r="I111" s="3"/>
      <c r="J111" s="3"/>
    </row>
    <row r="112" spans="1:10" ht="12.75">
      <c r="A112" s="16"/>
      <c r="B112" s="37" t="s">
        <v>143</v>
      </c>
      <c r="C112" s="18" t="s">
        <v>132</v>
      </c>
      <c r="D112" s="18"/>
      <c r="E112" s="18"/>
      <c r="F112" s="4">
        <f>F113</f>
        <v>0</v>
      </c>
      <c r="H112" s="2"/>
      <c r="I112" s="3"/>
      <c r="J112" s="3"/>
    </row>
    <row r="113" spans="1:10" ht="12.75">
      <c r="A113" s="16"/>
      <c r="B113" s="19" t="s">
        <v>134</v>
      </c>
      <c r="C113" s="18" t="s">
        <v>132</v>
      </c>
      <c r="D113" s="18" t="s">
        <v>163</v>
      </c>
      <c r="E113" s="18"/>
      <c r="F113" s="4">
        <f>F114</f>
        <v>0</v>
      </c>
      <c r="H113" s="2"/>
      <c r="I113" s="3"/>
      <c r="J113" s="3"/>
    </row>
    <row r="114" spans="1:10" ht="12.75">
      <c r="A114" s="16"/>
      <c r="B114" s="22" t="s">
        <v>136</v>
      </c>
      <c r="C114" s="24" t="s">
        <v>132</v>
      </c>
      <c r="D114" s="24" t="s">
        <v>163</v>
      </c>
      <c r="E114" s="24" t="s">
        <v>135</v>
      </c>
      <c r="F114" s="5">
        <v>0</v>
      </c>
      <c r="H114" s="2"/>
      <c r="I114" s="3"/>
      <c r="J114" s="3"/>
    </row>
    <row r="115" spans="1:10" ht="14.25">
      <c r="A115" s="11">
        <v>9</v>
      </c>
      <c r="B115" s="12" t="s">
        <v>86</v>
      </c>
      <c r="C115" s="18" t="s">
        <v>88</v>
      </c>
      <c r="D115" s="13"/>
      <c r="E115" s="13"/>
      <c r="F115" s="14">
        <f>F116</f>
        <v>497</v>
      </c>
      <c r="H115" s="15"/>
      <c r="I115" s="3"/>
      <c r="J115" s="3"/>
    </row>
    <row r="116" spans="1:10" ht="12.75">
      <c r="A116" s="16"/>
      <c r="B116" s="17" t="s">
        <v>144</v>
      </c>
      <c r="C116" s="18" t="s">
        <v>111</v>
      </c>
      <c r="D116" s="18"/>
      <c r="E116" s="18"/>
      <c r="F116" s="4">
        <f>F117</f>
        <v>497</v>
      </c>
      <c r="H116" s="15"/>
      <c r="I116" s="3"/>
      <c r="J116" s="3"/>
    </row>
    <row r="117" spans="1:10" ht="24">
      <c r="A117" s="16"/>
      <c r="B117" s="17" t="s">
        <v>110</v>
      </c>
      <c r="C117" s="18" t="s">
        <v>111</v>
      </c>
      <c r="D117" s="18" t="s">
        <v>109</v>
      </c>
      <c r="E117" s="18"/>
      <c r="F117" s="4">
        <f>F118</f>
        <v>497</v>
      </c>
      <c r="H117" s="15"/>
      <c r="I117" s="3"/>
      <c r="J117" s="3"/>
    </row>
    <row r="118" spans="1:10" ht="14.25" customHeight="1">
      <c r="A118" s="16"/>
      <c r="B118" s="27" t="s">
        <v>17</v>
      </c>
      <c r="C118" s="24" t="s">
        <v>111</v>
      </c>
      <c r="D118" s="24" t="s">
        <v>109</v>
      </c>
      <c r="E118" s="24">
        <v>500</v>
      </c>
      <c r="F118" s="5">
        <v>497</v>
      </c>
      <c r="H118" s="2"/>
      <c r="I118" s="3"/>
      <c r="J118" s="3"/>
    </row>
    <row r="119" spans="1:10" ht="15" customHeight="1">
      <c r="A119" s="16"/>
      <c r="B119" s="12" t="s">
        <v>96</v>
      </c>
      <c r="C119" s="13"/>
      <c r="D119" s="13"/>
      <c r="E119" s="13"/>
      <c r="F119" s="14">
        <f>F12+F44+F55+F48+F73+F99+F103+F111+F115</f>
        <v>38248.441</v>
      </c>
      <c r="H119" s="34"/>
      <c r="I119" s="3"/>
      <c r="J119" s="38"/>
    </row>
    <row r="120" spans="1:10" ht="12.75">
      <c r="A120" s="39"/>
      <c r="H120" s="3"/>
      <c r="I120" s="3"/>
      <c r="J120" s="3"/>
    </row>
    <row r="121" spans="8:10" ht="12.75">
      <c r="H121" s="3"/>
      <c r="I121" s="3"/>
      <c r="J121" s="3"/>
    </row>
    <row r="122" spans="8:10" ht="12.75">
      <c r="H122" s="3"/>
      <c r="I122" s="3"/>
      <c r="J122" s="3"/>
    </row>
    <row r="123" spans="8:10" ht="12.75">
      <c r="H123" s="3"/>
      <c r="I123" s="3"/>
      <c r="J123" s="3"/>
    </row>
    <row r="124" spans="8:10" ht="12.75">
      <c r="H124" s="3"/>
      <c r="I124" s="3"/>
      <c r="J124" s="3"/>
    </row>
    <row r="125" spans="8:10" ht="12.75">
      <c r="H125" s="3"/>
      <c r="I125" s="3"/>
      <c r="J125" s="3"/>
    </row>
    <row r="126" spans="8:10" ht="12.75">
      <c r="H126" s="3"/>
      <c r="I126" s="3"/>
      <c r="J126" s="3"/>
    </row>
    <row r="127" spans="8:10" ht="12.75">
      <c r="H127" s="3"/>
      <c r="I127" s="3"/>
      <c r="J127" s="3"/>
    </row>
    <row r="128" spans="8:10" ht="12.75">
      <c r="H128" s="3"/>
      <c r="I128" s="3"/>
      <c r="J128" s="3"/>
    </row>
    <row r="129" spans="8:10" ht="12.75">
      <c r="H129" s="3"/>
      <c r="I129" s="3"/>
      <c r="J129" s="3"/>
    </row>
    <row r="130" spans="8:10" ht="12.75">
      <c r="H130" s="3"/>
      <c r="I130" s="3"/>
      <c r="J130" s="3"/>
    </row>
    <row r="131" spans="8:10" ht="12.75">
      <c r="H131" s="3"/>
      <c r="I131" s="3"/>
      <c r="J131" s="3"/>
    </row>
    <row r="132" spans="8:10" ht="12.75">
      <c r="H132" s="3"/>
      <c r="I132" s="3"/>
      <c r="J132" s="3"/>
    </row>
    <row r="133" spans="8:10" ht="12.75">
      <c r="H133" s="3"/>
      <c r="I133" s="3"/>
      <c r="J133" s="3"/>
    </row>
    <row r="134" spans="8:10" ht="12.75">
      <c r="H134" s="3"/>
      <c r="I134" s="3"/>
      <c r="J134" s="3"/>
    </row>
    <row r="135" spans="8:10" ht="12.75">
      <c r="H135" s="3"/>
      <c r="I135" s="3"/>
      <c r="J135" s="3"/>
    </row>
    <row r="136" spans="8:10" ht="12.75">
      <c r="H136" s="3"/>
      <c r="I136" s="3"/>
      <c r="J136" s="3"/>
    </row>
    <row r="137" spans="8:10" ht="12.75">
      <c r="H137" s="3"/>
      <c r="I137" s="3"/>
      <c r="J137" s="3"/>
    </row>
    <row r="138" spans="8:10" ht="12.75">
      <c r="H138" s="3"/>
      <c r="I138" s="3"/>
      <c r="J138" s="3"/>
    </row>
    <row r="139" spans="8:10" ht="12.75">
      <c r="H139" s="3"/>
      <c r="I139" s="3"/>
      <c r="J139" s="3"/>
    </row>
    <row r="140" spans="8:10" ht="12.75">
      <c r="H140" s="3"/>
      <c r="I140" s="3"/>
      <c r="J140" s="3"/>
    </row>
    <row r="141" spans="8:10" ht="12.75">
      <c r="H141" s="3"/>
      <c r="I141" s="3"/>
      <c r="J141" s="3"/>
    </row>
  </sheetData>
  <sheetProtection/>
  <mergeCells count="5">
    <mergeCell ref="B7:E8"/>
    <mergeCell ref="E1:F1"/>
    <mergeCell ref="D2:F2"/>
    <mergeCell ref="D3:F3"/>
    <mergeCell ref="D4:F4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2012-07-24T08:39:30Z</cp:lastPrinted>
  <dcterms:created xsi:type="dcterms:W3CDTF">1996-10-08T23:32:33Z</dcterms:created>
  <dcterms:modified xsi:type="dcterms:W3CDTF">2012-07-25T08:02:09Z</dcterms:modified>
  <cp:category/>
  <cp:version/>
  <cp:contentType/>
  <cp:contentStatus/>
</cp:coreProperties>
</file>