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60C7DB5F-3A67-4D1D-810C-010D83583747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 подпр.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9" l="1"/>
  <c r="E45" i="9"/>
  <c r="F45" i="9"/>
  <c r="H45" i="9"/>
  <c r="I45" i="9"/>
  <c r="J45" i="9"/>
  <c r="K45" i="9"/>
  <c r="C45" i="9"/>
  <c r="B46" i="9"/>
  <c r="B47" i="9"/>
  <c r="B45" i="9"/>
  <c r="G46" i="9"/>
  <c r="L46" i="9"/>
  <c r="G23" i="9"/>
  <c r="B23" i="9"/>
  <c r="G10" i="9"/>
  <c r="B10" i="9"/>
  <c r="L10" i="9"/>
  <c r="L23" i="9"/>
  <c r="D12" i="9"/>
  <c r="E12" i="9"/>
  <c r="F12" i="9"/>
  <c r="H12" i="9"/>
  <c r="I12" i="9"/>
  <c r="J12" i="9"/>
  <c r="K12" i="9"/>
  <c r="C12" i="9"/>
  <c r="G16" i="9"/>
  <c r="B16" i="9"/>
  <c r="D7" i="9"/>
  <c r="D17" i="9"/>
  <c r="D29" i="9"/>
  <c r="D34" i="9"/>
  <c r="D6" i="9"/>
  <c r="E7" i="9"/>
  <c r="F7" i="9"/>
  <c r="H7" i="9"/>
  <c r="I7" i="9"/>
  <c r="I17" i="9"/>
  <c r="I29" i="9"/>
  <c r="I34" i="9"/>
  <c r="I6" i="9"/>
  <c r="J7" i="9"/>
  <c r="K7" i="9"/>
  <c r="C7" i="9"/>
  <c r="E17" i="9"/>
  <c r="F17" i="9"/>
  <c r="H17" i="9"/>
  <c r="J17" i="9"/>
  <c r="K17" i="9"/>
  <c r="C17" i="9"/>
  <c r="G28" i="9"/>
  <c r="F29" i="9"/>
  <c r="K40" i="9"/>
  <c r="J40" i="9"/>
  <c r="I40" i="9"/>
  <c r="H40" i="9"/>
  <c r="F40" i="9"/>
  <c r="E40" i="9"/>
  <c r="D40" i="9"/>
  <c r="C40" i="9"/>
  <c r="G42" i="9"/>
  <c r="G41" i="9"/>
  <c r="G40" i="9"/>
  <c r="B42" i="9"/>
  <c r="B41" i="9"/>
  <c r="K43" i="9"/>
  <c r="J43" i="9"/>
  <c r="I43" i="9"/>
  <c r="H43" i="9"/>
  <c r="F43" i="9"/>
  <c r="E43" i="9"/>
  <c r="D43" i="9"/>
  <c r="C43" i="9"/>
  <c r="G44" i="9"/>
  <c r="G43" i="9"/>
  <c r="B44" i="9"/>
  <c r="G47" i="9"/>
  <c r="G45" i="9"/>
  <c r="K48" i="9"/>
  <c r="J48" i="9"/>
  <c r="I48" i="9"/>
  <c r="H48" i="9"/>
  <c r="F48" i="9"/>
  <c r="E48" i="9"/>
  <c r="D48" i="9"/>
  <c r="C48" i="9"/>
  <c r="B49" i="9"/>
  <c r="G50" i="9"/>
  <c r="G49" i="9"/>
  <c r="B50" i="9"/>
  <c r="G26" i="9"/>
  <c r="B26" i="9"/>
  <c r="L26" i="9"/>
  <c r="G24" i="9"/>
  <c r="B24" i="9"/>
  <c r="G22" i="9"/>
  <c r="B22" i="9"/>
  <c r="G21" i="9"/>
  <c r="B21" i="9"/>
  <c r="G20" i="9"/>
  <c r="B20" i="9"/>
  <c r="G18" i="9"/>
  <c r="B18" i="9"/>
  <c r="G13" i="9"/>
  <c r="B13" i="9"/>
  <c r="G9" i="9"/>
  <c r="B9" i="9"/>
  <c r="G8" i="9"/>
  <c r="B8" i="9"/>
  <c r="B28" i="9"/>
  <c r="K34" i="9"/>
  <c r="J34" i="9"/>
  <c r="F34" i="9"/>
  <c r="E34" i="9"/>
  <c r="G38" i="9"/>
  <c r="B38" i="9"/>
  <c r="K29" i="9"/>
  <c r="J29" i="9"/>
  <c r="H29" i="9"/>
  <c r="E29" i="9"/>
  <c r="B30" i="9"/>
  <c r="B33" i="9"/>
  <c r="G33" i="9"/>
  <c r="B15" i="9"/>
  <c r="G37" i="9"/>
  <c r="G35" i="9"/>
  <c r="B35" i="9"/>
  <c r="G32" i="9"/>
  <c r="G31" i="9"/>
  <c r="G30" i="9"/>
  <c r="B32" i="9"/>
  <c r="G27" i="9"/>
  <c r="G25" i="9"/>
  <c r="B25" i="9"/>
  <c r="L25" i="9"/>
  <c r="G19" i="9"/>
  <c r="B27" i="9"/>
  <c r="B19" i="9"/>
  <c r="G15" i="9"/>
  <c r="G14" i="9"/>
  <c r="B14" i="9"/>
  <c r="G11" i="9"/>
  <c r="B11" i="9"/>
  <c r="B37" i="9"/>
  <c r="G36" i="9"/>
  <c r="B31" i="9"/>
  <c r="G7" i="9"/>
  <c r="L8" i="9"/>
  <c r="L50" i="9"/>
  <c r="E6" i="9"/>
  <c r="L21" i="9"/>
  <c r="F6" i="9"/>
  <c r="L14" i="9"/>
  <c r="L27" i="9"/>
  <c r="L32" i="9"/>
  <c r="K6" i="9"/>
  <c r="D39" i="9"/>
  <c r="D5" i="9"/>
  <c r="I39" i="9"/>
  <c r="I5" i="9"/>
  <c r="G48" i="9"/>
  <c r="L49" i="9"/>
  <c r="L45" i="9"/>
  <c r="L47" i="9"/>
  <c r="L28" i="9"/>
  <c r="L11" i="9"/>
  <c r="L31" i="9"/>
  <c r="L38" i="9"/>
  <c r="J39" i="9"/>
  <c r="L15" i="9"/>
  <c r="J6" i="9"/>
  <c r="L13" i="9"/>
  <c r="L42" i="9"/>
  <c r="F39" i="9"/>
  <c r="K39" i="9"/>
  <c r="L16" i="9"/>
  <c r="L37" i="9"/>
  <c r="L35" i="9"/>
  <c r="L33" i="9"/>
  <c r="L24" i="9"/>
  <c r="B48" i="9"/>
  <c r="H39" i="9"/>
  <c r="L9" i="9"/>
  <c r="B7" i="9"/>
  <c r="G12" i="9"/>
  <c r="B12" i="9"/>
  <c r="L18" i="9"/>
  <c r="L19" i="9"/>
  <c r="L20" i="9"/>
  <c r="L22" i="9"/>
  <c r="G17" i="9"/>
  <c r="B17" i="9"/>
  <c r="L30" i="9"/>
  <c r="B40" i="9"/>
  <c r="L40" i="9"/>
  <c r="L41" i="9"/>
  <c r="C39" i="9"/>
  <c r="E39" i="9"/>
  <c r="E5" i="9"/>
  <c r="B43" i="9"/>
  <c r="L43" i="9"/>
  <c r="L44" i="9"/>
  <c r="C34" i="9"/>
  <c r="G29" i="9"/>
  <c r="G34" i="9"/>
  <c r="H34" i="9"/>
  <c r="H6" i="9"/>
  <c r="B29" i="9"/>
  <c r="C29" i="9"/>
  <c r="B36" i="9"/>
  <c r="B34" i="9"/>
  <c r="B6" i="9"/>
  <c r="L7" i="9"/>
  <c r="H5" i="9"/>
  <c r="K5" i="9"/>
  <c r="C6" i="9"/>
  <c r="C5" i="9"/>
  <c r="F5" i="9"/>
  <c r="B39" i="9"/>
  <c r="G39" i="9"/>
  <c r="L48" i="9"/>
  <c r="G6" i="9"/>
  <c r="J5" i="9"/>
  <c r="L12" i="9"/>
  <c r="L17" i="9"/>
  <c r="L29" i="9"/>
  <c r="L34" i="9"/>
  <c r="L36" i="9"/>
  <c r="G5" i="9"/>
  <c r="L39" i="9"/>
  <c r="L6" i="9"/>
  <c r="B5" i="9"/>
  <c r="L5" i="9"/>
</calcChain>
</file>

<file path=xl/sharedStrings.xml><?xml version="1.0" encoding="utf-8"?>
<sst xmlns="http://schemas.openxmlformats.org/spreadsheetml/2006/main" count="63" uniqueCount="56">
  <si>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</si>
  <si>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</si>
  <si>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</si>
  <si>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</si>
  <si>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</si>
  <si>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</si>
  <si>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</si>
  <si>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</si>
  <si>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</si>
  <si>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ПЛАН  на  2022 год  (тыс. руб.)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</si>
  <si>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</si>
  <si>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</si>
  <si>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</si>
  <si>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</si>
  <si>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</si>
  <si>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</si>
  <si>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</si>
  <si>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</si>
  <si>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</si>
  <si>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"Дорожная сеть"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</si>
  <si>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</si>
  <si>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</si>
  <si>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</si>
  <si>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</si>
  <si>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</si>
  <si>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</si>
  <si>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</si>
  <si>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</si>
  <si>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</si>
  <si>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</si>
  <si>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</si>
  <si>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</si>
  <si>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</si>
  <si>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</si>
  <si>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</si>
  <si>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</si>
  <si>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</si>
  <si>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</si>
  <si>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</si>
  <si>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</si>
  <si>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</si>
  <si>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Строительство газопроводов высокого и низкого давления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</si>
  <si>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</si>
  <si>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</si>
  <si>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</si>
  <si>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Ликвидация аварийного жилищного фонда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</si>
  <si>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</si>
  <si>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</si>
  <si>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</si>
  <si>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</si>
  <si>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</si>
  <si>
    <t>Мероприятия в области строительства, архитектуры и градостроительства</t>
  </si>
  <si>
    <t>Организация и содержание мест захоронений</t>
  </si>
  <si>
    <t>Переселение граждан из аварийного жилищного фонда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</si>
  <si>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01.10.2022</t>
    </r>
    <r>
      <rPr>
        <b/>
        <sz val="12"/>
        <rFont val="Times New Roman"/>
        <family val="1"/>
        <charset val="204"/>
      </rPr>
      <t xml:space="preserve"> года</t>
    </r>
  </si>
  <si>
    <t>ФАКТ за 9 месяцев 2022 года (тыс.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</si>
</sst>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6" fontId="6" fillId="0" borderId="9" xfId="0" applyNumberFormat="1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pane ySplit="4" topLeftCell="A5" activePane="bottomLeft" state="frozen"/>
      <selection pane="bottomLeft" activeCell="J53" sqref="J53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6" customWidth="1"/>
    <col min="3" max="3" width="10.7109375" style="1" customWidth="1"/>
    <col min="4" max="4" width="9.28515625" style="1" customWidth="1"/>
    <col min="5" max="5" width="8.85546875" style="1" customWidth="1"/>
    <col min="6" max="6" width="7.85546875" style="1" customWidth="1"/>
    <col min="7" max="7" width="10.28515625" style="6" customWidth="1"/>
    <col min="8" max="8" width="11.7109375" style="1" customWidth="1"/>
    <col min="9" max="9" width="8.7109375" style="1" customWidth="1"/>
    <col min="10" max="10" width="10.5703125" style="1" customWidth="1"/>
    <col min="11" max="11" width="7.42578125" style="1" customWidth="1"/>
    <col min="12" max="12" width="10.28515625" style="9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20.25" customHeight="1" x14ac:dyDescent="0.25">
      <c r="A2" s="29" t="s">
        <v>0</v>
      </c>
      <c r="B2" s="30" t="s">
        <v>9</v>
      </c>
      <c r="C2" s="30"/>
      <c r="D2" s="30"/>
      <c r="E2" s="30"/>
      <c r="F2" s="30"/>
      <c r="G2" s="31" t="s">
        <v>55</v>
      </c>
      <c r="H2" s="32"/>
      <c r="I2" s="32"/>
      <c r="J2" s="32"/>
      <c r="K2" s="32"/>
      <c r="L2" s="33" t="s">
        <v>1</v>
      </c>
    </row>
    <row r="3" spans="1:14" ht="16.5" customHeight="1" x14ac:dyDescent="0.25">
      <c r="A3" s="29"/>
      <c r="B3" s="34" t="s">
        <v>2</v>
      </c>
      <c r="C3" s="35" t="s">
        <v>3</v>
      </c>
      <c r="D3" s="36"/>
      <c r="E3" s="36"/>
      <c r="F3" s="37"/>
      <c r="G3" s="34" t="s">
        <v>2</v>
      </c>
      <c r="H3" s="38" t="s">
        <v>3</v>
      </c>
      <c r="I3" s="39"/>
      <c r="J3" s="39"/>
      <c r="K3" s="40"/>
      <c r="L3" s="33"/>
    </row>
    <row r="4" spans="1:14" ht="53.65" customHeight="1" x14ac:dyDescent="0.25">
      <c r="A4" s="29"/>
      <c r="B4" s="34"/>
      <c r="C4" s="2" t="s">
        <v>8</v>
      </c>
      <c r="D4" s="2" t="s">
        <v>4</v>
      </c>
      <c r="E4" s="2" t="s">
        <v>5</v>
      </c>
      <c r="F4" s="2" t="s">
        <v>6</v>
      </c>
      <c r="G4" s="34"/>
      <c r="H4" s="2" t="s">
        <v>8</v>
      </c>
      <c r="I4" s="2" t="s">
        <v>4</v>
      </c>
      <c r="J4" s="2" t="s">
        <v>5</v>
      </c>
      <c r="K4" s="2" t="s">
        <v>6</v>
      </c>
      <c r="L4" s="33"/>
    </row>
    <row r="5" spans="1:14" ht="49.7" customHeight="1" x14ac:dyDescent="0.25">
      <c r="A5" s="15" t="s">
        <v>7</v>
      </c>
      <c r="B5" s="16">
        <f>SUM(B6,B39)</f>
        <v>123657.52009999999</v>
      </c>
      <c r="C5" s="16">
        <f>SUM(C6,C39)</f>
        <v>86597.84547</v>
      </c>
      <c r="D5" s="16">
        <f t="shared" ref="D5:K5" si="0">SUM(D6,D39)</f>
        <v>0</v>
      </c>
      <c r="E5" s="16">
        <f t="shared" si="0"/>
        <v>37059.674629999994</v>
      </c>
      <c r="F5" s="16">
        <f t="shared" si="0"/>
        <v>0</v>
      </c>
      <c r="G5" s="16">
        <f>SUM(G6,G39)</f>
        <v>67969.94346000001</v>
      </c>
      <c r="H5" s="16">
        <f t="shared" si="0"/>
        <v>36863.882460000001</v>
      </c>
      <c r="I5" s="16">
        <f t="shared" si="0"/>
        <v>0</v>
      </c>
      <c r="J5" s="16">
        <f t="shared" si="0"/>
        <v>31106.061000000002</v>
      </c>
      <c r="K5" s="16">
        <f t="shared" si="0"/>
        <v>0</v>
      </c>
      <c r="L5" s="14">
        <f t="shared" ref="L5:L11" si="1">G5/B5*100</f>
        <v>54.966283817622838</v>
      </c>
      <c r="M5" s="3"/>
      <c r="N5" s="3"/>
    </row>
    <row r="6" spans="1:14" ht="49.7" customHeight="1" x14ac:dyDescent="0.25">
      <c r="A6" s="15" t="s">
        <v>10</v>
      </c>
      <c r="B6" s="16">
        <f>SUM(B7,B12,B17,B29,B34)</f>
        <v>86517.477249999996</v>
      </c>
      <c r="C6" s="16">
        <f>SUM(C7,C12,C17,C29,C34)</f>
        <v>79797.777249999999</v>
      </c>
      <c r="D6" s="16">
        <f t="shared" ref="D6:K6" si="2">SUM(D7,D12,D17,D29,D34)</f>
        <v>0</v>
      </c>
      <c r="E6" s="16">
        <f t="shared" si="2"/>
        <v>6719.7</v>
      </c>
      <c r="F6" s="16">
        <f t="shared" si="2"/>
        <v>0</v>
      </c>
      <c r="G6" s="16">
        <f t="shared" si="2"/>
        <v>38770.813400000006</v>
      </c>
      <c r="H6" s="16">
        <f t="shared" si="2"/>
        <v>33194.285629999998</v>
      </c>
      <c r="I6" s="16">
        <f t="shared" si="2"/>
        <v>0</v>
      </c>
      <c r="J6" s="16">
        <f t="shared" si="2"/>
        <v>5576.5277699999997</v>
      </c>
      <c r="K6" s="16">
        <f t="shared" si="2"/>
        <v>0</v>
      </c>
      <c r="L6" s="14">
        <f t="shared" si="1"/>
        <v>44.812695229159615</v>
      </c>
      <c r="M6" s="3"/>
      <c r="N6" s="3"/>
    </row>
    <row r="7" spans="1:14" ht="56.25" customHeight="1" x14ac:dyDescent="0.25">
      <c r="A7" s="22" t="s">
        <v>11</v>
      </c>
      <c r="B7" s="11">
        <f>SUM(B8:B11)</f>
        <v>3562</v>
      </c>
      <c r="C7" s="11">
        <f>SUM(C8:C11)</f>
        <v>3562</v>
      </c>
      <c r="D7" s="11">
        <f t="shared" ref="D7:K7" si="3">SUM(D8:D11)</f>
        <v>0</v>
      </c>
      <c r="E7" s="11">
        <f t="shared" si="3"/>
        <v>0</v>
      </c>
      <c r="F7" s="11">
        <f t="shared" si="3"/>
        <v>0</v>
      </c>
      <c r="G7" s="11">
        <f t="shared" si="3"/>
        <v>1756.2029600000001</v>
      </c>
      <c r="H7" s="11">
        <f t="shared" si="3"/>
        <v>1756.2029600000001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0">
        <f t="shared" si="1"/>
        <v>49.303845030881526</v>
      </c>
      <c r="M7" s="3"/>
      <c r="N7" s="3"/>
    </row>
    <row r="8" spans="1:14" ht="56.25" customHeight="1" x14ac:dyDescent="0.25">
      <c r="A8" s="18" t="s">
        <v>21</v>
      </c>
      <c r="B8" s="11">
        <f>SUM(C8:F8)</f>
        <v>1500</v>
      </c>
      <c r="C8" s="17">
        <v>1500</v>
      </c>
      <c r="D8" s="17"/>
      <c r="E8" s="17"/>
      <c r="F8" s="17"/>
      <c r="G8" s="11">
        <f>SUM(H8:K8)</f>
        <v>515</v>
      </c>
      <c r="H8" s="17">
        <v>515</v>
      </c>
      <c r="I8" s="17"/>
      <c r="J8" s="17"/>
      <c r="K8" s="17"/>
      <c r="L8" s="10">
        <f t="shared" si="1"/>
        <v>34.333333333333336</v>
      </c>
      <c r="M8" s="3"/>
      <c r="N8" s="3"/>
    </row>
    <row r="9" spans="1:14" ht="56.25" customHeight="1" x14ac:dyDescent="0.25">
      <c r="A9" s="18" t="s">
        <v>20</v>
      </c>
      <c r="B9" s="11">
        <f>SUM(C9:F9)</f>
        <v>1472</v>
      </c>
      <c r="C9" s="17">
        <v>1472</v>
      </c>
      <c r="D9" s="17"/>
      <c r="E9" s="17"/>
      <c r="F9" s="17"/>
      <c r="G9" s="11">
        <f>SUM(H9:K9)</f>
        <v>691.20295999999996</v>
      </c>
      <c r="H9" s="17">
        <v>691.20295999999996</v>
      </c>
      <c r="I9" s="17"/>
      <c r="J9" s="17"/>
      <c r="K9" s="17"/>
      <c r="L9" s="10">
        <f t="shared" si="1"/>
        <v>46.956722826086953</v>
      </c>
      <c r="M9" s="3"/>
      <c r="N9" s="3"/>
    </row>
    <row r="10" spans="1:14" ht="56.25" customHeight="1" x14ac:dyDescent="0.25">
      <c r="A10" s="18" t="s">
        <v>51</v>
      </c>
      <c r="B10" s="11">
        <f>SUM(C10:F10)</f>
        <v>550</v>
      </c>
      <c r="C10" s="17">
        <v>550</v>
      </c>
      <c r="D10" s="17"/>
      <c r="E10" s="17"/>
      <c r="F10" s="17"/>
      <c r="G10" s="11">
        <f>SUM(H10:K10)</f>
        <v>550</v>
      </c>
      <c r="H10" s="17">
        <v>550</v>
      </c>
      <c r="I10" s="17"/>
      <c r="J10" s="17"/>
      <c r="K10" s="17"/>
      <c r="L10" s="10">
        <f t="shared" si="1"/>
        <v>100</v>
      </c>
      <c r="M10" s="3"/>
      <c r="N10" s="3"/>
    </row>
    <row r="11" spans="1:14" ht="44.25" customHeight="1" x14ac:dyDescent="0.25">
      <c r="A11" s="18" t="s">
        <v>48</v>
      </c>
      <c r="B11" s="11">
        <f>SUM(C11:F11)</f>
        <v>40</v>
      </c>
      <c r="C11" s="17">
        <v>40</v>
      </c>
      <c r="D11" s="17"/>
      <c r="E11" s="17"/>
      <c r="F11" s="17"/>
      <c r="G11" s="11">
        <f>SUM(H11:K11)</f>
        <v>0</v>
      </c>
      <c r="H11" s="17">
        <v>0</v>
      </c>
      <c r="I11" s="17"/>
      <c r="J11" s="17"/>
      <c r="K11" s="17"/>
      <c r="L11" s="10">
        <f t="shared" si="1"/>
        <v>0</v>
      </c>
      <c r="M11" s="3"/>
      <c r="N11" s="3"/>
    </row>
    <row r="12" spans="1:14" ht="39.75" customHeight="1" x14ac:dyDescent="0.25">
      <c r="A12" s="22" t="s">
        <v>12</v>
      </c>
      <c r="B12" s="11">
        <f>SUM(B13:B16)</f>
        <v>13442.5</v>
      </c>
      <c r="C12" s="11">
        <f>SUM(C13:C16)</f>
        <v>13442.5</v>
      </c>
      <c r="D12" s="11">
        <f t="shared" ref="D12:K12" si="4">SUM(D13:D16)</f>
        <v>0</v>
      </c>
      <c r="E12" s="11">
        <f t="shared" si="4"/>
        <v>0</v>
      </c>
      <c r="F12" s="11">
        <f t="shared" si="4"/>
        <v>0</v>
      </c>
      <c r="G12" s="11">
        <f t="shared" si="4"/>
        <v>2254.3180000000002</v>
      </c>
      <c r="H12" s="11">
        <f t="shared" si="4"/>
        <v>2254.3180000000002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0">
        <f>G12/B12*100</f>
        <v>16.770079970243632</v>
      </c>
      <c r="M12" s="8"/>
      <c r="N12" s="8"/>
    </row>
    <row r="13" spans="1:14" ht="39.75" customHeight="1" x14ac:dyDescent="0.25">
      <c r="A13" s="18" t="s">
        <v>22</v>
      </c>
      <c r="B13" s="11">
        <f t="shared" ref="B13" si="5">SUM(C13:F13)</f>
        <v>200</v>
      </c>
      <c r="C13" s="17">
        <v>200</v>
      </c>
      <c r="D13" s="17"/>
      <c r="E13" s="17"/>
      <c r="F13" s="17"/>
      <c r="G13" s="11">
        <f t="shared" ref="G13" si="6">SUM(H13:K13)</f>
        <v>149.85400000000001</v>
      </c>
      <c r="H13" s="17">
        <v>149.85400000000001</v>
      </c>
      <c r="I13" s="19"/>
      <c r="J13" s="19"/>
      <c r="K13" s="19"/>
      <c r="L13" s="10">
        <f>G13/B13*100</f>
        <v>74.927000000000007</v>
      </c>
      <c r="M13" s="4"/>
      <c r="N13" s="4"/>
    </row>
    <row r="14" spans="1:14" ht="45.75" customHeight="1" x14ac:dyDescent="0.25">
      <c r="A14" s="18" t="s">
        <v>49</v>
      </c>
      <c r="B14" s="11">
        <f t="shared" ref="B14:B15" si="7">SUM(C14:F14)</f>
        <v>1200</v>
      </c>
      <c r="C14" s="17">
        <v>1200</v>
      </c>
      <c r="D14" s="17"/>
      <c r="E14" s="17"/>
      <c r="F14" s="17"/>
      <c r="G14" s="11">
        <f t="shared" ref="G14:G15" si="8">SUM(H14:K14)</f>
        <v>1056.0999999999999</v>
      </c>
      <c r="H14" s="17">
        <v>1056.0999999999999</v>
      </c>
      <c r="I14" s="17"/>
      <c r="J14" s="17"/>
      <c r="K14" s="17"/>
      <c r="L14" s="10">
        <f t="shared" ref="L14:L50" si="9">G14/B14*100</f>
        <v>88.008333333333326</v>
      </c>
      <c r="M14" s="4"/>
      <c r="N14" s="4"/>
    </row>
    <row r="15" spans="1:14" ht="44.25" customHeight="1" x14ac:dyDescent="0.25">
      <c r="A15" s="18" t="s">
        <v>46</v>
      </c>
      <c r="B15" s="11">
        <f t="shared" si="7"/>
        <v>11742.5</v>
      </c>
      <c r="C15" s="17">
        <v>11742.5</v>
      </c>
      <c r="D15" s="17"/>
      <c r="E15" s="17"/>
      <c r="F15" s="17"/>
      <c r="G15" s="11">
        <f t="shared" si="8"/>
        <v>748.36400000000003</v>
      </c>
      <c r="H15" s="17">
        <v>748.36400000000003</v>
      </c>
      <c r="I15" s="17"/>
      <c r="J15" s="17"/>
      <c r="K15" s="17"/>
      <c r="L15" s="10">
        <f t="shared" si="9"/>
        <v>6.3731232701724512</v>
      </c>
      <c r="M15" s="4"/>
      <c r="N15" s="4"/>
    </row>
    <row r="16" spans="1:14" ht="44.25" customHeight="1" x14ac:dyDescent="0.25">
      <c r="A16" s="18" t="s">
        <v>37</v>
      </c>
      <c r="B16" s="11">
        <f>SUM(C16:F16)</f>
        <v>300</v>
      </c>
      <c r="C16" s="17">
        <v>300</v>
      </c>
      <c r="D16" s="17"/>
      <c r="E16" s="17"/>
      <c r="F16" s="17"/>
      <c r="G16" s="11">
        <f>SUM(H16:K16)</f>
        <v>300</v>
      </c>
      <c r="H16" s="17">
        <v>300</v>
      </c>
      <c r="I16" s="17"/>
      <c r="J16" s="17"/>
      <c r="K16" s="17"/>
      <c r="L16" s="10">
        <f t="shared" si="9"/>
        <v>100</v>
      </c>
      <c r="M16" s="4"/>
      <c r="N16" s="4"/>
    </row>
    <row r="17" spans="1:14" ht="36" customHeight="1" x14ac:dyDescent="0.25">
      <c r="A17" s="22" t="s">
        <v>13</v>
      </c>
      <c r="B17" s="11">
        <f>SUM(B18:B28)</f>
        <v>29041.843530000002</v>
      </c>
      <c r="C17" s="11">
        <f>SUM(C18:C28)</f>
        <v>26986.94353</v>
      </c>
      <c r="D17" s="11">
        <f>SUM(D18:D28)</f>
        <v>0</v>
      </c>
      <c r="E17" s="11">
        <f t="shared" ref="E17:K17" si="10">SUM(E18:E28)</f>
        <v>2054.9</v>
      </c>
      <c r="F17" s="11">
        <f t="shared" si="10"/>
        <v>0</v>
      </c>
      <c r="G17" s="11">
        <f t="shared" si="10"/>
        <v>18256.567000000003</v>
      </c>
      <c r="H17" s="11">
        <f t="shared" si="10"/>
        <v>16201.667000000003</v>
      </c>
      <c r="I17" s="11">
        <f t="shared" si="10"/>
        <v>0</v>
      </c>
      <c r="J17" s="11">
        <f t="shared" si="10"/>
        <v>2054.9</v>
      </c>
      <c r="K17" s="11">
        <f t="shared" si="10"/>
        <v>0</v>
      </c>
      <c r="L17" s="10">
        <f t="shared" si="9"/>
        <v>62.862975558494107</v>
      </c>
      <c r="M17" s="4"/>
      <c r="N17" s="4"/>
    </row>
    <row r="18" spans="1:14" ht="36" customHeight="1" x14ac:dyDescent="0.25">
      <c r="A18" s="18" t="s">
        <v>28</v>
      </c>
      <c r="B18" s="11">
        <f t="shared" ref="B18" si="11">SUM(C18:F18)</f>
        <v>9725.5499799999998</v>
      </c>
      <c r="C18" s="23">
        <v>9725.5499799999998</v>
      </c>
      <c r="D18" s="23"/>
      <c r="E18" s="23"/>
      <c r="F18" s="23"/>
      <c r="G18" s="11">
        <f t="shared" ref="G18" si="12">SUM(H18:K18)</f>
        <v>5451.5005300000003</v>
      </c>
      <c r="H18" s="23">
        <v>5451.5005300000003</v>
      </c>
      <c r="I18" s="23"/>
      <c r="J18" s="19"/>
      <c r="K18" s="19"/>
      <c r="L18" s="10">
        <f t="shared" si="9"/>
        <v>56.053390720428951</v>
      </c>
      <c r="M18" s="8"/>
      <c r="N18" s="8"/>
    </row>
    <row r="19" spans="1:14" ht="41.25" customHeight="1" x14ac:dyDescent="0.25">
      <c r="A19" s="18" t="s">
        <v>23</v>
      </c>
      <c r="B19" s="11">
        <f t="shared" ref="B19:B28" si="13">SUM(C19:F19)</f>
        <v>840</v>
      </c>
      <c r="C19" s="23">
        <v>840</v>
      </c>
      <c r="D19" s="23"/>
      <c r="E19" s="23"/>
      <c r="F19" s="23"/>
      <c r="G19" s="11">
        <f t="shared" ref="G19:G27" si="14">SUM(H19:K19)</f>
        <v>789.32788000000005</v>
      </c>
      <c r="H19" s="23">
        <v>789.32788000000005</v>
      </c>
      <c r="I19" s="23"/>
      <c r="J19" s="23"/>
      <c r="K19" s="23"/>
      <c r="L19" s="10">
        <f t="shared" si="9"/>
        <v>93.967604761904767</v>
      </c>
      <c r="M19" s="8"/>
      <c r="N19" s="8"/>
    </row>
    <row r="20" spans="1:14" ht="52.5" customHeight="1" x14ac:dyDescent="0.25">
      <c r="A20" s="18" t="s">
        <v>24</v>
      </c>
      <c r="B20" s="11">
        <f t="shared" ref="B20:B24" si="15">SUM(C20:F20)</f>
        <v>2717.8795500000001</v>
      </c>
      <c r="C20" s="23">
        <v>2717.8795500000001</v>
      </c>
      <c r="D20" s="23"/>
      <c r="E20" s="23"/>
      <c r="F20" s="23"/>
      <c r="G20" s="11">
        <f t="shared" ref="G20:G24" si="16">SUM(H20:K20)</f>
        <v>298.12831999999997</v>
      </c>
      <c r="H20" s="23">
        <v>298.12831999999997</v>
      </c>
      <c r="I20" s="23"/>
      <c r="J20" s="23"/>
      <c r="K20" s="23"/>
      <c r="L20" s="10">
        <f t="shared" si="9"/>
        <v>10.969151300321604</v>
      </c>
      <c r="M20" s="8"/>
      <c r="N20" s="8"/>
    </row>
    <row r="21" spans="1:14" ht="52.5" customHeight="1" x14ac:dyDescent="0.25">
      <c r="A21" s="18" t="s">
        <v>26</v>
      </c>
      <c r="B21" s="11">
        <f t="shared" si="15"/>
        <v>35</v>
      </c>
      <c r="C21" s="23">
        <v>35</v>
      </c>
      <c r="D21" s="23"/>
      <c r="E21" s="23"/>
      <c r="F21" s="23"/>
      <c r="G21" s="11">
        <f t="shared" si="16"/>
        <v>22.241890000000001</v>
      </c>
      <c r="H21" s="23">
        <v>22.241890000000001</v>
      </c>
      <c r="I21" s="23"/>
      <c r="J21" s="23"/>
      <c r="K21" s="23"/>
      <c r="L21" s="10">
        <f t="shared" si="9"/>
        <v>63.548257142857146</v>
      </c>
      <c r="M21" s="8"/>
      <c r="N21" s="8"/>
    </row>
    <row r="22" spans="1:14" ht="52.5" customHeight="1" x14ac:dyDescent="0.25">
      <c r="A22" s="18" t="s">
        <v>27</v>
      </c>
      <c r="B22" s="11">
        <f t="shared" si="15"/>
        <v>4600</v>
      </c>
      <c r="C22" s="23">
        <v>4600</v>
      </c>
      <c r="D22" s="23"/>
      <c r="E22" s="23"/>
      <c r="F22" s="23"/>
      <c r="G22" s="11">
        <f t="shared" si="16"/>
        <v>2088.8435300000001</v>
      </c>
      <c r="H22" s="23">
        <v>2088.8435300000001</v>
      </c>
      <c r="I22" s="23"/>
      <c r="J22" s="23"/>
      <c r="K22" s="23"/>
      <c r="L22" s="10">
        <f t="shared" si="9"/>
        <v>45.409641956521739</v>
      </c>
      <c r="M22" s="8"/>
      <c r="N22" s="8"/>
    </row>
    <row r="23" spans="1:14" ht="52.5" customHeight="1" x14ac:dyDescent="0.25">
      <c r="A23" s="18" t="s">
        <v>52</v>
      </c>
      <c r="B23" s="11">
        <f t="shared" si="15"/>
        <v>100</v>
      </c>
      <c r="C23" s="23">
        <v>100</v>
      </c>
      <c r="D23" s="23"/>
      <c r="E23" s="23"/>
      <c r="F23" s="23"/>
      <c r="G23" s="11">
        <f t="shared" si="16"/>
        <v>13.34568</v>
      </c>
      <c r="H23" s="23">
        <v>13.34568</v>
      </c>
      <c r="I23" s="23"/>
      <c r="J23" s="23"/>
      <c r="K23" s="23"/>
      <c r="L23" s="10">
        <f t="shared" si="9"/>
        <v>13.345679999999998</v>
      </c>
      <c r="M23" s="8"/>
      <c r="N23" s="8"/>
    </row>
    <row r="24" spans="1:14" ht="52.5" customHeight="1" x14ac:dyDescent="0.25">
      <c r="A24" s="18" t="s">
        <v>29</v>
      </c>
      <c r="B24" s="11">
        <f t="shared" si="15"/>
        <v>6531.183</v>
      </c>
      <c r="C24" s="23">
        <v>6531.183</v>
      </c>
      <c r="D24" s="23"/>
      <c r="E24" s="23"/>
      <c r="F24" s="23"/>
      <c r="G24" s="11">
        <f t="shared" si="16"/>
        <v>6176.8684199999998</v>
      </c>
      <c r="H24" s="23">
        <v>6176.8684199999998</v>
      </c>
      <c r="I24" s="23"/>
      <c r="J24" s="23"/>
      <c r="K24" s="23"/>
      <c r="L24" s="10">
        <f t="shared" si="9"/>
        <v>94.575032118989782</v>
      </c>
      <c r="M24" s="8"/>
      <c r="N24" s="8"/>
    </row>
    <row r="25" spans="1:14" ht="51" customHeight="1" x14ac:dyDescent="0.25">
      <c r="A25" s="18" t="s">
        <v>25</v>
      </c>
      <c r="B25" s="11">
        <f t="shared" si="13"/>
        <v>980</v>
      </c>
      <c r="C25" s="23">
        <v>980</v>
      </c>
      <c r="D25" s="23"/>
      <c r="E25" s="23"/>
      <c r="F25" s="23"/>
      <c r="G25" s="11">
        <f t="shared" si="14"/>
        <v>640.09496000000001</v>
      </c>
      <c r="H25" s="23">
        <v>640.09496000000001</v>
      </c>
      <c r="I25" s="23"/>
      <c r="J25" s="23"/>
      <c r="K25" s="23"/>
      <c r="L25" s="10">
        <f t="shared" si="9"/>
        <v>65.31581224489797</v>
      </c>
      <c r="M25" s="8"/>
      <c r="N25" s="8"/>
    </row>
    <row r="26" spans="1:14" ht="36" customHeight="1" x14ac:dyDescent="0.25">
      <c r="A26" s="18" t="s">
        <v>38</v>
      </c>
      <c r="B26" s="11">
        <f t="shared" ref="B26" si="17">SUM(C26:F26)</f>
        <v>1300</v>
      </c>
      <c r="C26" s="23">
        <v>1300</v>
      </c>
      <c r="D26" s="23"/>
      <c r="E26" s="23"/>
      <c r="F26" s="23"/>
      <c r="G26" s="11">
        <f t="shared" ref="G26" si="18">SUM(H26:K26)</f>
        <v>563.98478999999998</v>
      </c>
      <c r="H26" s="23">
        <v>563.98478999999998</v>
      </c>
      <c r="I26" s="23"/>
      <c r="J26" s="23"/>
      <c r="K26" s="23"/>
      <c r="L26" s="10">
        <f t="shared" si="9"/>
        <v>43.383445384615385</v>
      </c>
      <c r="M26" s="8"/>
      <c r="N26" s="8"/>
    </row>
    <row r="27" spans="1:14" ht="96.75" customHeight="1" x14ac:dyDescent="0.25">
      <c r="A27" s="18" t="s">
        <v>39</v>
      </c>
      <c r="B27" s="11">
        <f t="shared" si="13"/>
        <v>1159.231</v>
      </c>
      <c r="C27" s="23">
        <v>104.331</v>
      </c>
      <c r="D27" s="23"/>
      <c r="E27" s="23">
        <v>1054.9000000000001</v>
      </c>
      <c r="F27" s="23"/>
      <c r="G27" s="11">
        <f t="shared" si="14"/>
        <v>1159.231</v>
      </c>
      <c r="H27" s="23">
        <v>104.331</v>
      </c>
      <c r="I27" s="23"/>
      <c r="J27" s="23">
        <v>1054.9000000000001</v>
      </c>
      <c r="K27" s="23"/>
      <c r="L27" s="10">
        <f t="shared" si="9"/>
        <v>100</v>
      </c>
      <c r="M27" s="8"/>
      <c r="N27" s="8"/>
    </row>
    <row r="28" spans="1:14" ht="66.75" customHeight="1" x14ac:dyDescent="0.25">
      <c r="A28" s="18" t="s">
        <v>40</v>
      </c>
      <c r="B28" s="11">
        <f t="shared" si="13"/>
        <v>1053</v>
      </c>
      <c r="C28" s="23">
        <v>53</v>
      </c>
      <c r="D28" s="23"/>
      <c r="E28" s="23">
        <v>1000</v>
      </c>
      <c r="F28" s="23"/>
      <c r="G28" s="11">
        <f>SUM(H28:K28)</f>
        <v>1053</v>
      </c>
      <c r="H28" s="23">
        <v>53</v>
      </c>
      <c r="I28" s="23"/>
      <c r="J28" s="23">
        <v>1000</v>
      </c>
      <c r="K28" s="23"/>
      <c r="L28" s="10">
        <f t="shared" si="9"/>
        <v>100</v>
      </c>
      <c r="M28" s="8"/>
      <c r="N28" s="8"/>
    </row>
    <row r="29" spans="1:14" ht="41.25" customHeight="1" x14ac:dyDescent="0.25">
      <c r="A29" s="22" t="s">
        <v>14</v>
      </c>
      <c r="B29" s="11">
        <f t="shared" ref="B29:K29" si="19">SUM(B30:B33)</f>
        <v>31033.343259999998</v>
      </c>
      <c r="C29" s="11">
        <f t="shared" si="19"/>
        <v>27391.94326</v>
      </c>
      <c r="D29" s="11">
        <f t="shared" si="19"/>
        <v>0</v>
      </c>
      <c r="E29" s="11">
        <f t="shared" si="19"/>
        <v>3641.4</v>
      </c>
      <c r="F29" s="11">
        <f t="shared" si="19"/>
        <v>0</v>
      </c>
      <c r="G29" s="11">
        <f t="shared" si="19"/>
        <v>10754.76845</v>
      </c>
      <c r="H29" s="11">
        <f t="shared" si="19"/>
        <v>8256.5406800000001</v>
      </c>
      <c r="I29" s="11">
        <f t="shared" si="19"/>
        <v>0</v>
      </c>
      <c r="J29" s="11">
        <f t="shared" si="19"/>
        <v>2498.22777</v>
      </c>
      <c r="K29" s="11">
        <f t="shared" si="19"/>
        <v>0</v>
      </c>
      <c r="L29" s="10">
        <f t="shared" si="9"/>
        <v>34.65552634756633</v>
      </c>
      <c r="M29" s="8"/>
      <c r="N29" s="8"/>
    </row>
    <row r="30" spans="1:14" ht="41.25" customHeight="1" x14ac:dyDescent="0.25">
      <c r="A30" s="18" t="s">
        <v>31</v>
      </c>
      <c r="B30" s="11">
        <f>SUM(C30:F30)</f>
        <v>1830</v>
      </c>
      <c r="C30" s="23">
        <v>1830</v>
      </c>
      <c r="D30" s="23"/>
      <c r="E30" s="23"/>
      <c r="F30" s="23"/>
      <c r="G30" s="11">
        <f>SUM(H30:K30)</f>
        <v>1209.3580999999999</v>
      </c>
      <c r="H30" s="23">
        <v>1209.3580999999999</v>
      </c>
      <c r="I30" s="23"/>
      <c r="J30" s="23"/>
      <c r="K30" s="23"/>
      <c r="L30" s="10">
        <f t="shared" si="9"/>
        <v>66.08514207650272</v>
      </c>
      <c r="M30" s="8"/>
      <c r="N30" s="8"/>
    </row>
    <row r="31" spans="1:14" ht="41.25" customHeight="1" x14ac:dyDescent="0.25">
      <c r="A31" s="18" t="s">
        <v>32</v>
      </c>
      <c r="B31" s="11">
        <f>SUM(C31:F31)</f>
        <v>21403.958999999999</v>
      </c>
      <c r="C31" s="17">
        <v>21403.958999999999</v>
      </c>
      <c r="D31" s="17"/>
      <c r="E31" s="17"/>
      <c r="F31" s="17"/>
      <c r="G31" s="11">
        <f>SUM(H31:K31)</f>
        <v>4211.9595399999998</v>
      </c>
      <c r="H31" s="17">
        <v>4211.9595399999998</v>
      </c>
      <c r="I31" s="17"/>
      <c r="J31" s="17"/>
      <c r="K31" s="17"/>
      <c r="L31" s="10">
        <f t="shared" si="9"/>
        <v>19.678413418751177</v>
      </c>
      <c r="M31" s="4"/>
      <c r="N31" s="4"/>
    </row>
    <row r="32" spans="1:14" ht="41.25" customHeight="1" x14ac:dyDescent="0.25">
      <c r="A32" s="18" t="s">
        <v>33</v>
      </c>
      <c r="B32" s="11">
        <f>SUM(C32:F32)</f>
        <v>516.58425999999997</v>
      </c>
      <c r="C32" s="17">
        <v>516.58425999999997</v>
      </c>
      <c r="D32" s="17"/>
      <c r="E32" s="17"/>
      <c r="F32" s="17"/>
      <c r="G32" s="11">
        <f>SUM(H32:K32)</f>
        <v>336.99527</v>
      </c>
      <c r="H32" s="17">
        <v>336.99527</v>
      </c>
      <c r="I32" s="17"/>
      <c r="J32" s="17"/>
      <c r="K32" s="17"/>
      <c r="L32" s="10">
        <f t="shared" si="9"/>
        <v>65.235295786983528</v>
      </c>
      <c r="M32" s="4"/>
      <c r="N32" s="4"/>
    </row>
    <row r="33" spans="1:14" ht="99.75" customHeight="1" x14ac:dyDescent="0.25">
      <c r="A33" s="21" t="s">
        <v>35</v>
      </c>
      <c r="B33" s="11">
        <f>SUM(C33:F33)</f>
        <v>7282.8</v>
      </c>
      <c r="C33" s="17">
        <v>3641.4</v>
      </c>
      <c r="D33" s="17"/>
      <c r="E33" s="17">
        <v>3641.4</v>
      </c>
      <c r="F33" s="17"/>
      <c r="G33" s="11">
        <f>SUM(H33:K33)</f>
        <v>4996.4555399999999</v>
      </c>
      <c r="H33" s="17">
        <v>2498.22777</v>
      </c>
      <c r="I33" s="17"/>
      <c r="J33" s="17">
        <v>2498.22777</v>
      </c>
      <c r="K33" s="17"/>
      <c r="L33" s="10">
        <f t="shared" si="9"/>
        <v>68.606244027022569</v>
      </c>
      <c r="M33" s="4"/>
      <c r="N33" s="4"/>
    </row>
    <row r="34" spans="1:14" ht="48" customHeight="1" x14ac:dyDescent="0.25">
      <c r="A34" s="22" t="s">
        <v>15</v>
      </c>
      <c r="B34" s="11">
        <f t="shared" ref="B34:K34" si="20">SUM(B35:B38)</f>
        <v>9437.7904600000002</v>
      </c>
      <c r="C34" s="11">
        <f t="shared" si="20"/>
        <v>8414.3904600000005</v>
      </c>
      <c r="D34" s="11">
        <f t="shared" si="20"/>
        <v>0</v>
      </c>
      <c r="E34" s="11">
        <f t="shared" si="20"/>
        <v>1023.4</v>
      </c>
      <c r="F34" s="11">
        <f t="shared" si="20"/>
        <v>0</v>
      </c>
      <c r="G34" s="11">
        <f t="shared" si="20"/>
        <v>5748.9569899999997</v>
      </c>
      <c r="H34" s="11">
        <f t="shared" si="20"/>
        <v>4725.55699</v>
      </c>
      <c r="I34" s="11">
        <f t="shared" si="20"/>
        <v>0</v>
      </c>
      <c r="J34" s="11">
        <f t="shared" si="20"/>
        <v>1023.4</v>
      </c>
      <c r="K34" s="11">
        <f t="shared" si="20"/>
        <v>0</v>
      </c>
      <c r="L34" s="10">
        <f t="shared" si="9"/>
        <v>60.914225785851997</v>
      </c>
      <c r="M34" s="8"/>
      <c r="N34" s="8"/>
    </row>
    <row r="35" spans="1:14" ht="37.5" customHeight="1" x14ac:dyDescent="0.25">
      <c r="A35" s="20" t="s">
        <v>50</v>
      </c>
      <c r="B35" s="11">
        <f>SUM(C35:F35)</f>
        <v>962.38400000000001</v>
      </c>
      <c r="C35" s="23">
        <v>962.38400000000001</v>
      </c>
      <c r="D35" s="23"/>
      <c r="E35" s="23"/>
      <c r="F35" s="23"/>
      <c r="G35" s="11">
        <f>SUM(H35:K35)</f>
        <v>362.38400000000001</v>
      </c>
      <c r="H35" s="23">
        <v>362.38400000000001</v>
      </c>
      <c r="I35" s="23"/>
      <c r="J35" s="23"/>
      <c r="K35" s="23"/>
      <c r="L35" s="10">
        <f t="shared" si="9"/>
        <v>37.654823854095667</v>
      </c>
      <c r="M35" s="8"/>
      <c r="N35" s="8"/>
    </row>
    <row r="36" spans="1:14" ht="51" customHeight="1" x14ac:dyDescent="0.25">
      <c r="A36" s="18" t="s">
        <v>34</v>
      </c>
      <c r="B36" s="11">
        <f>SUM(C36:F36)</f>
        <v>7037.3882800000001</v>
      </c>
      <c r="C36" s="23">
        <v>7037.3882800000001</v>
      </c>
      <c r="D36" s="23"/>
      <c r="E36" s="23"/>
      <c r="F36" s="23"/>
      <c r="G36" s="11">
        <f>SUM(H36:K36)</f>
        <v>3948.5548100000001</v>
      </c>
      <c r="H36" s="23">
        <v>3948.5548100000001</v>
      </c>
      <c r="I36" s="23"/>
      <c r="J36" s="23"/>
      <c r="K36" s="23"/>
      <c r="L36" s="10">
        <f t="shared" si="9"/>
        <v>56.108241479607543</v>
      </c>
      <c r="M36" s="8"/>
      <c r="N36" s="8"/>
    </row>
    <row r="37" spans="1:14" ht="48" customHeight="1" x14ac:dyDescent="0.25">
      <c r="A37" s="20" t="s">
        <v>30</v>
      </c>
      <c r="B37" s="11">
        <f>SUM(C37:F37)</f>
        <v>313.40217999999999</v>
      </c>
      <c r="C37" s="23">
        <v>313.40217999999999</v>
      </c>
      <c r="D37" s="23"/>
      <c r="E37" s="23"/>
      <c r="F37" s="23"/>
      <c r="G37" s="11">
        <f>SUM(H37:K37)</f>
        <v>313.40217999999999</v>
      </c>
      <c r="H37" s="23">
        <v>313.40217999999999</v>
      </c>
      <c r="I37" s="23"/>
      <c r="J37" s="23"/>
      <c r="K37" s="23"/>
      <c r="L37" s="10">
        <f t="shared" si="9"/>
        <v>100</v>
      </c>
      <c r="M37" s="8"/>
      <c r="N37" s="8"/>
    </row>
    <row r="38" spans="1:14" ht="119.25" customHeight="1" x14ac:dyDescent="0.25">
      <c r="A38" s="20" t="s">
        <v>36</v>
      </c>
      <c r="B38" s="11">
        <f>SUM(C38:F38)</f>
        <v>1124.616</v>
      </c>
      <c r="C38" s="23">
        <v>101.21599999999999</v>
      </c>
      <c r="D38" s="23"/>
      <c r="E38" s="23">
        <v>1023.4</v>
      </c>
      <c r="F38" s="23"/>
      <c r="G38" s="11">
        <f>SUM(H38:K38)</f>
        <v>1124.616</v>
      </c>
      <c r="H38" s="23">
        <v>101.21599999999999</v>
      </c>
      <c r="I38" s="23"/>
      <c r="J38" s="23">
        <v>1023.4</v>
      </c>
      <c r="K38" s="23"/>
      <c r="L38" s="10">
        <f t="shared" si="9"/>
        <v>100</v>
      </c>
      <c r="M38" s="8"/>
      <c r="N38" s="8"/>
    </row>
    <row r="39" spans="1:14" ht="51.75" customHeight="1" outlineLevel="1" x14ac:dyDescent="0.25">
      <c r="A39" s="12" t="s">
        <v>16</v>
      </c>
      <c r="B39" s="13">
        <f>SUM(B40,B43,B45,B48)</f>
        <v>37140.042849999998</v>
      </c>
      <c r="C39" s="13">
        <f>SUM(C40,C43,C45,C48)</f>
        <v>6800.0682200000001</v>
      </c>
      <c r="D39" s="13">
        <f>SUM(D40,D43,D45,D48)</f>
        <v>0</v>
      </c>
      <c r="E39" s="13">
        <f t="shared" ref="E39:K39" si="21">SUM(E40,E43,E45,E48)</f>
        <v>30339.974629999997</v>
      </c>
      <c r="F39" s="13">
        <f t="shared" si="21"/>
        <v>0</v>
      </c>
      <c r="G39" s="13">
        <f t="shared" si="21"/>
        <v>29199.130059999996</v>
      </c>
      <c r="H39" s="13">
        <f t="shared" si="21"/>
        <v>3669.5968300000004</v>
      </c>
      <c r="I39" s="13">
        <f t="shared" si="21"/>
        <v>0</v>
      </c>
      <c r="J39" s="13">
        <f t="shared" si="21"/>
        <v>25529.533230000001</v>
      </c>
      <c r="K39" s="13">
        <f t="shared" si="21"/>
        <v>0</v>
      </c>
      <c r="L39" s="14">
        <f t="shared" si="9"/>
        <v>78.618999385457073</v>
      </c>
      <c r="M39" s="5"/>
      <c r="N39" s="3"/>
    </row>
    <row r="40" spans="1:14" ht="63" customHeight="1" outlineLevel="1" x14ac:dyDescent="0.25">
      <c r="A40" s="22" t="s">
        <v>17</v>
      </c>
      <c r="B40" s="11">
        <f t="shared" ref="B40:K40" si="22">SUM(B41:B42)</f>
        <v>7593.0999999999995</v>
      </c>
      <c r="C40" s="11">
        <f t="shared" si="22"/>
        <v>1614.78</v>
      </c>
      <c r="D40" s="11">
        <f t="shared" si="22"/>
        <v>0</v>
      </c>
      <c r="E40" s="11">
        <f t="shared" si="22"/>
        <v>5978.32</v>
      </c>
      <c r="F40" s="11">
        <f t="shared" si="22"/>
        <v>0</v>
      </c>
      <c r="G40" s="11">
        <f t="shared" si="22"/>
        <v>6389.5680999999995</v>
      </c>
      <c r="H40" s="11">
        <f t="shared" si="22"/>
        <v>1209.2481</v>
      </c>
      <c r="I40" s="11">
        <f t="shared" si="22"/>
        <v>0</v>
      </c>
      <c r="J40" s="11">
        <f t="shared" si="22"/>
        <v>5180.32</v>
      </c>
      <c r="K40" s="11">
        <f t="shared" si="22"/>
        <v>0</v>
      </c>
      <c r="L40" s="10">
        <f t="shared" si="9"/>
        <v>84.149663510292243</v>
      </c>
      <c r="M40" s="24"/>
    </row>
    <row r="41" spans="1:14" ht="53.25" customHeight="1" outlineLevel="1" x14ac:dyDescent="0.25">
      <c r="A41" s="18" t="s">
        <v>41</v>
      </c>
      <c r="B41" s="11">
        <f>SUM(C41:F41)</f>
        <v>1300</v>
      </c>
      <c r="C41" s="23">
        <v>1300</v>
      </c>
      <c r="D41" s="23"/>
      <c r="E41" s="23"/>
      <c r="F41" s="23"/>
      <c r="G41" s="11">
        <f>SUM(H41:K41)</f>
        <v>936.46810000000005</v>
      </c>
      <c r="H41" s="23">
        <v>936.46810000000005</v>
      </c>
      <c r="I41" s="23"/>
      <c r="J41" s="23"/>
      <c r="K41" s="23"/>
      <c r="L41" s="10">
        <f t="shared" si="9"/>
        <v>72.036007692307692</v>
      </c>
      <c r="M41" s="24"/>
    </row>
    <row r="42" spans="1:14" ht="68.25" customHeight="1" outlineLevel="1" x14ac:dyDescent="0.25">
      <c r="A42" s="18" t="s">
        <v>42</v>
      </c>
      <c r="B42" s="11">
        <f>SUM(C42:F42)</f>
        <v>6293.0999999999995</v>
      </c>
      <c r="C42" s="23">
        <v>314.77999999999997</v>
      </c>
      <c r="D42" s="23"/>
      <c r="E42" s="23">
        <v>5978.32</v>
      </c>
      <c r="F42" s="23"/>
      <c r="G42" s="11">
        <f>SUM(H42:K42)</f>
        <v>5453.0999999999995</v>
      </c>
      <c r="H42" s="23">
        <v>272.77999999999997</v>
      </c>
      <c r="I42" s="23"/>
      <c r="J42" s="23">
        <v>5180.32</v>
      </c>
      <c r="K42" s="23"/>
      <c r="L42" s="10">
        <f t="shared" si="9"/>
        <v>86.652047480573955</v>
      </c>
      <c r="M42" s="24"/>
    </row>
    <row r="43" spans="1:14" s="6" customFormat="1" ht="53.25" customHeight="1" x14ac:dyDescent="0.25">
      <c r="A43" s="22" t="s">
        <v>18</v>
      </c>
      <c r="B43" s="11">
        <f t="shared" ref="B43:K43" si="23">SUM(B44)</f>
        <v>4194.2860000000001</v>
      </c>
      <c r="C43" s="11">
        <f t="shared" si="23"/>
        <v>377.48599999999999</v>
      </c>
      <c r="D43" s="11">
        <f t="shared" si="23"/>
        <v>0</v>
      </c>
      <c r="E43" s="11">
        <f t="shared" si="23"/>
        <v>3816.8</v>
      </c>
      <c r="F43" s="11">
        <f t="shared" si="23"/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  <c r="L43" s="10">
        <f t="shared" si="9"/>
        <v>0</v>
      </c>
      <c r="M43" s="25"/>
    </row>
    <row r="44" spans="1:14" s="6" customFormat="1" ht="53.25" customHeight="1" x14ac:dyDescent="0.25">
      <c r="A44" s="18" t="s">
        <v>43</v>
      </c>
      <c r="B44" s="11">
        <f>SUM(C44:F44)</f>
        <v>4194.2860000000001</v>
      </c>
      <c r="C44" s="23">
        <v>377.48599999999999</v>
      </c>
      <c r="D44" s="23"/>
      <c r="E44" s="23">
        <v>3816.8</v>
      </c>
      <c r="F44" s="23"/>
      <c r="G44" s="11">
        <f>SUM(H44:K44)</f>
        <v>0</v>
      </c>
      <c r="H44" s="23">
        <v>0</v>
      </c>
      <c r="I44" s="23"/>
      <c r="J44" s="23"/>
      <c r="K44" s="23"/>
      <c r="L44" s="10">
        <f t="shared" si="9"/>
        <v>0</v>
      </c>
      <c r="M44" s="25"/>
    </row>
    <row r="45" spans="1:14" s="6" customFormat="1" ht="53.25" customHeight="1" x14ac:dyDescent="0.25">
      <c r="A45" s="22" t="s">
        <v>44</v>
      </c>
      <c r="B45" s="11">
        <f>SUM(B46:B47)</f>
        <v>10212.043009999999</v>
      </c>
      <c r="C45" s="11">
        <f>SUM(C46:C47)</f>
        <v>2082.1204499999999</v>
      </c>
      <c r="D45" s="11">
        <f t="shared" ref="D45:K45" si="24">SUM(D46:D47)</f>
        <v>0</v>
      </c>
      <c r="E45" s="11">
        <f t="shared" si="24"/>
        <v>8129.92256</v>
      </c>
      <c r="F45" s="11">
        <f t="shared" si="24"/>
        <v>0</v>
      </c>
      <c r="G45" s="11">
        <f t="shared" si="24"/>
        <v>9381.7699999999986</v>
      </c>
      <c r="H45" s="11">
        <f t="shared" si="24"/>
        <v>1251.84744</v>
      </c>
      <c r="I45" s="11">
        <f t="shared" si="24"/>
        <v>0</v>
      </c>
      <c r="J45" s="11">
        <f t="shared" si="24"/>
        <v>8129.92256</v>
      </c>
      <c r="K45" s="11">
        <f t="shared" si="24"/>
        <v>0</v>
      </c>
      <c r="L45" s="10">
        <f t="shared" si="9"/>
        <v>91.869667908889852</v>
      </c>
      <c r="M45" s="25"/>
    </row>
    <row r="46" spans="1:14" s="6" customFormat="1" ht="53.25" customHeight="1" x14ac:dyDescent="0.25">
      <c r="A46" s="18" t="s">
        <v>53</v>
      </c>
      <c r="B46" s="11">
        <f>SUM(C46:F46)</f>
        <v>2000</v>
      </c>
      <c r="C46" s="23">
        <v>2000</v>
      </c>
      <c r="D46" s="19"/>
      <c r="E46" s="19"/>
      <c r="F46" s="19"/>
      <c r="G46" s="11">
        <f>SUM(H46:K46)</f>
        <v>1169.7269899999999</v>
      </c>
      <c r="H46" s="23">
        <v>1169.7269899999999</v>
      </c>
      <c r="I46" s="23"/>
      <c r="J46" s="23"/>
      <c r="K46" s="23"/>
      <c r="L46" s="10">
        <f t="shared" si="9"/>
        <v>58.486349499999989</v>
      </c>
      <c r="M46" s="25"/>
    </row>
    <row r="47" spans="1:14" s="6" customFormat="1" ht="53.25" customHeight="1" x14ac:dyDescent="0.25">
      <c r="A47" s="18" t="s">
        <v>45</v>
      </c>
      <c r="B47" s="11">
        <f>SUM(C47:F47)</f>
        <v>8212.0430099999994</v>
      </c>
      <c r="C47" s="23">
        <v>82.120450000000005</v>
      </c>
      <c r="D47" s="23"/>
      <c r="E47" s="23">
        <v>8129.92256</v>
      </c>
      <c r="F47" s="23"/>
      <c r="G47" s="11">
        <f>SUM(H47:K47)</f>
        <v>8212.0430099999994</v>
      </c>
      <c r="H47" s="23">
        <v>82.120450000000005</v>
      </c>
      <c r="I47" s="23"/>
      <c r="J47" s="23">
        <v>8129.92256</v>
      </c>
      <c r="K47" s="23"/>
      <c r="L47" s="10">
        <f t="shared" si="9"/>
        <v>100</v>
      </c>
      <c r="M47" s="25"/>
    </row>
    <row r="48" spans="1:14" s="6" customFormat="1" ht="37.5" customHeight="1" x14ac:dyDescent="0.25">
      <c r="A48" s="22" t="s">
        <v>19</v>
      </c>
      <c r="B48" s="11">
        <f t="shared" ref="B48:K48" si="25">SUM(B49:B50)</f>
        <v>15140.613840000002</v>
      </c>
      <c r="C48" s="11">
        <f t="shared" si="25"/>
        <v>2725.6817700000001</v>
      </c>
      <c r="D48" s="11">
        <f t="shared" si="25"/>
        <v>0</v>
      </c>
      <c r="E48" s="11">
        <f t="shared" si="25"/>
        <v>12414.932070000001</v>
      </c>
      <c r="F48" s="11">
        <f t="shared" si="25"/>
        <v>0</v>
      </c>
      <c r="G48" s="11">
        <f t="shared" si="25"/>
        <v>13427.79196</v>
      </c>
      <c r="H48" s="11">
        <f t="shared" si="25"/>
        <v>1208.5012899999999</v>
      </c>
      <c r="I48" s="11">
        <f t="shared" si="25"/>
        <v>0</v>
      </c>
      <c r="J48" s="11">
        <f t="shared" si="25"/>
        <v>12219.29067</v>
      </c>
      <c r="K48" s="11">
        <f t="shared" si="25"/>
        <v>0</v>
      </c>
      <c r="L48" s="10">
        <f t="shared" si="9"/>
        <v>88.687236210496991</v>
      </c>
      <c r="M48" s="25"/>
    </row>
    <row r="49" spans="1:13" s="6" customFormat="1" ht="37.5" customHeight="1" x14ac:dyDescent="0.25">
      <c r="A49" s="26" t="s">
        <v>46</v>
      </c>
      <c r="B49" s="11">
        <f>SUM(C49:F49)</f>
        <v>1497.83133</v>
      </c>
      <c r="C49" s="23">
        <v>1497.83133</v>
      </c>
      <c r="D49" s="23"/>
      <c r="E49" s="23"/>
      <c r="F49" s="23"/>
      <c r="G49" s="11">
        <f>SUM(H49:K49)</f>
        <v>0</v>
      </c>
      <c r="H49" s="23">
        <v>0</v>
      </c>
      <c r="I49" s="23"/>
      <c r="J49" s="23"/>
      <c r="K49" s="23"/>
      <c r="L49" s="10">
        <f t="shared" si="9"/>
        <v>0</v>
      </c>
      <c r="M49" s="25"/>
    </row>
    <row r="50" spans="1:13" s="6" customFormat="1" ht="37.5" customHeight="1" x14ac:dyDescent="0.25">
      <c r="A50" s="27" t="s">
        <v>47</v>
      </c>
      <c r="B50" s="11">
        <f>SUM(C50:F50)</f>
        <v>13642.782510000001</v>
      </c>
      <c r="C50" s="23">
        <v>1227.8504399999999</v>
      </c>
      <c r="D50" s="23"/>
      <c r="E50" s="23">
        <v>12414.932070000001</v>
      </c>
      <c r="F50" s="23"/>
      <c r="G50" s="11">
        <f>SUM(H50:K50)</f>
        <v>13427.79196</v>
      </c>
      <c r="H50" s="23">
        <v>1208.5012899999999</v>
      </c>
      <c r="I50" s="23"/>
      <c r="J50" s="23">
        <v>12219.29067</v>
      </c>
      <c r="K50" s="23"/>
      <c r="L50" s="10">
        <f t="shared" si="9"/>
        <v>98.424144415976627</v>
      </c>
      <c r="M50" s="25"/>
    </row>
    <row r="51" spans="1:13" ht="31.7" customHeight="1" outlineLevel="1" x14ac:dyDescent="0.25">
      <c r="B51" s="7"/>
      <c r="C51" s="8"/>
      <c r="D51" s="8"/>
      <c r="E51" s="8"/>
      <c r="F51" s="8"/>
      <c r="G51" s="7"/>
      <c r="H51" s="8"/>
      <c r="I51" s="8"/>
      <c r="J51" s="8"/>
      <c r="K51" s="8"/>
    </row>
    <row r="52" spans="1:13" ht="21.75" customHeight="1" outlineLevel="1" x14ac:dyDescent="0.25">
      <c r="B52" s="7"/>
      <c r="C52" s="8"/>
      <c r="D52" s="8"/>
      <c r="E52" s="8"/>
      <c r="F52" s="8"/>
      <c r="G52" s="7"/>
      <c r="H52" s="8"/>
      <c r="I52" s="8"/>
      <c r="J52" s="8"/>
      <c r="K52" s="8"/>
    </row>
    <row r="53" spans="1:13" x14ac:dyDescent="0.25">
      <c r="B53" s="7"/>
      <c r="C53" s="8"/>
      <c r="D53" s="8"/>
      <c r="E53" s="8"/>
      <c r="F53" s="8"/>
      <c r="G53" s="7"/>
      <c r="H53" s="8"/>
      <c r="I53" s="8"/>
      <c r="J53" s="8"/>
      <c r="K53" s="8"/>
    </row>
    <row r="54" spans="1:13" x14ac:dyDescent="0.25">
      <c r="B54" s="7"/>
      <c r="C54" s="8"/>
      <c r="D54" s="8"/>
      <c r="E54" s="8"/>
      <c r="F54" s="8"/>
      <c r="G54" s="7"/>
      <c r="H54" s="8"/>
      <c r="I54" s="8"/>
      <c r="J54" s="8"/>
      <c r="K54" s="8"/>
    </row>
    <row r="55" spans="1:13" x14ac:dyDescent="0.25">
      <c r="B55" s="7"/>
      <c r="C55" s="8"/>
      <c r="D55" s="8"/>
      <c r="E55" s="8"/>
      <c r="F55" s="8"/>
      <c r="G55" s="7"/>
      <c r="H55" s="8"/>
      <c r="I55" s="8"/>
      <c r="J55" s="8"/>
      <c r="K55" s="8"/>
    </row>
    <row r="56" spans="1:13" x14ac:dyDescent="0.25">
      <c r="B56" s="7"/>
      <c r="C56" s="8"/>
      <c r="D56" s="8"/>
      <c r="E56" s="8"/>
      <c r="F56" s="8"/>
      <c r="G56" s="7"/>
      <c r="H56" s="8"/>
      <c r="I56" s="8"/>
      <c r="J56" s="8"/>
      <c r="K56" s="8"/>
    </row>
    <row r="57" spans="1:13" x14ac:dyDescent="0.25">
      <c r="B57" s="7"/>
      <c r="C57" s="8"/>
      <c r="D57" s="8"/>
      <c r="E57" s="8"/>
      <c r="F57" s="8"/>
      <c r="G57" s="7"/>
      <c r="H57" s="8"/>
      <c r="I57" s="8"/>
      <c r="J57" s="8"/>
      <c r="K57" s="8"/>
    </row>
    <row r="58" spans="1:13" x14ac:dyDescent="0.25">
      <c r="B58" s="7"/>
      <c r="C58" s="8"/>
      <c r="D58" s="8"/>
      <c r="E58" s="8"/>
      <c r="F58" s="8"/>
      <c r="G58" s="7"/>
      <c r="H58" s="8"/>
      <c r="I58" s="8"/>
      <c r="J58" s="8"/>
      <c r="K58" s="8"/>
    </row>
    <row r="59" spans="1:13" x14ac:dyDescent="0.25">
      <c r="B59" s="7"/>
      <c r="C59" s="8"/>
      <c r="D59" s="8"/>
      <c r="E59" s="8"/>
      <c r="F59" s="8"/>
      <c r="G59" s="7"/>
      <c r="H59" s="8"/>
      <c r="I59" s="8"/>
      <c r="J59" s="8"/>
      <c r="K59" s="8"/>
    </row>
    <row r="60" spans="1:13" x14ac:dyDescent="0.25">
      <c r="B60" s="7"/>
      <c r="C60" s="8"/>
      <c r="D60" s="8"/>
      <c r="E60" s="8"/>
      <c r="F60" s="8"/>
      <c r="G60" s="7"/>
      <c r="H60" s="8"/>
      <c r="I60" s="8"/>
      <c r="J60" s="8"/>
      <c r="K60" s="8"/>
    </row>
    <row r="61" spans="1:13" x14ac:dyDescent="0.25">
      <c r="B61" s="7"/>
      <c r="C61" s="8"/>
      <c r="D61" s="8"/>
      <c r="E61" s="8"/>
      <c r="F61" s="8"/>
      <c r="G61" s="7"/>
      <c r="H61" s="8"/>
      <c r="I61" s="8"/>
      <c r="J61" s="8"/>
      <c r="K61" s="8"/>
    </row>
    <row r="62" spans="1:13" x14ac:dyDescent="0.25">
      <c r="B62" s="7"/>
      <c r="C62" s="8"/>
      <c r="D62" s="8"/>
      <c r="E62" s="8"/>
      <c r="F62" s="8"/>
      <c r="G62" s="7"/>
      <c r="H62" s="8"/>
      <c r="I62" s="8"/>
      <c r="J62" s="8"/>
      <c r="K62" s="8"/>
    </row>
    <row r="63" spans="1:13" x14ac:dyDescent="0.25">
      <c r="B63" s="7"/>
      <c r="C63" s="8"/>
      <c r="D63" s="8"/>
      <c r="E63" s="8"/>
      <c r="F63" s="8"/>
      <c r="G63" s="7"/>
      <c r="H63" s="8"/>
      <c r="I63" s="8"/>
      <c r="J63" s="8"/>
      <c r="K63" s="8"/>
    </row>
    <row r="64" spans="1:13" x14ac:dyDescent="0.25">
      <c r="B64" s="7"/>
      <c r="C64" s="8"/>
      <c r="D64" s="8"/>
      <c r="E64" s="8"/>
      <c r="F64" s="8"/>
      <c r="G64" s="7"/>
      <c r="H64" s="8"/>
      <c r="I64" s="8"/>
      <c r="J64" s="8"/>
      <c r="K64" s="8"/>
    </row>
    <row r="65" spans="2:11" x14ac:dyDescent="0.25">
      <c r="B65" s="7"/>
      <c r="C65" s="8"/>
      <c r="D65" s="8"/>
      <c r="E65" s="8"/>
      <c r="F65" s="8"/>
      <c r="G65" s="7"/>
      <c r="H65" s="8"/>
      <c r="I65" s="8"/>
      <c r="J65" s="8"/>
      <c r="K65" s="8"/>
    </row>
    <row r="66" spans="2:11" x14ac:dyDescent="0.25">
      <c r="B66" s="7"/>
      <c r="C66" s="8"/>
      <c r="D66" s="8"/>
      <c r="E66" s="8"/>
      <c r="F66" s="8"/>
      <c r="G66" s="7"/>
      <c r="H66" s="8"/>
      <c r="I66" s="8"/>
      <c r="J66" s="8"/>
      <c r="K66" s="8"/>
    </row>
    <row r="67" spans="2:11" x14ac:dyDescent="0.25">
      <c r="B67" s="7"/>
      <c r="C67" s="8"/>
      <c r="D67" s="8"/>
      <c r="E67" s="8"/>
      <c r="F67" s="8"/>
      <c r="G67" s="7"/>
      <c r="H67" s="8"/>
      <c r="I67" s="8"/>
      <c r="J67" s="8"/>
      <c r="K67" s="8"/>
    </row>
    <row r="68" spans="2:11" x14ac:dyDescent="0.25">
      <c r="B68" s="7"/>
      <c r="C68" s="8"/>
      <c r="D68" s="8"/>
      <c r="E68" s="8"/>
      <c r="F68" s="8"/>
      <c r="G68" s="7"/>
      <c r="H68" s="8"/>
      <c r="I68" s="8"/>
      <c r="J68" s="8"/>
      <c r="K68" s="8"/>
    </row>
    <row r="69" spans="2:11" x14ac:dyDescent="0.25">
      <c r="B69" s="7"/>
      <c r="C69" s="8"/>
      <c r="D69" s="8"/>
      <c r="E69" s="8"/>
      <c r="F69" s="8"/>
      <c r="G69" s="7"/>
      <c r="H69" s="8"/>
      <c r="I69" s="8"/>
      <c r="J69" s="8"/>
      <c r="K69" s="8"/>
    </row>
    <row r="70" spans="2:11" x14ac:dyDescent="0.25">
      <c r="B70" s="7"/>
      <c r="C70" s="8"/>
      <c r="D70" s="8"/>
      <c r="E70" s="8"/>
      <c r="F70" s="8"/>
      <c r="G70" s="7"/>
      <c r="H70" s="8"/>
      <c r="I70" s="8"/>
      <c r="J70" s="8"/>
      <c r="K70" s="8"/>
    </row>
    <row r="71" spans="2:11" x14ac:dyDescent="0.25">
      <c r="B71" s="7"/>
      <c r="C71" s="8"/>
      <c r="D71" s="8"/>
      <c r="E71" s="8"/>
      <c r="F71" s="8"/>
      <c r="G71" s="7"/>
      <c r="H71" s="8"/>
      <c r="I71" s="8"/>
      <c r="J71" s="8"/>
      <c r="K71" s="8"/>
    </row>
    <row r="72" spans="2:11" x14ac:dyDescent="0.25">
      <c r="B72" s="7"/>
      <c r="C72" s="8"/>
      <c r="D72" s="8"/>
      <c r="E72" s="8"/>
      <c r="F72" s="8"/>
      <c r="G72" s="7"/>
      <c r="H72" s="8"/>
      <c r="I72" s="8"/>
      <c r="J72" s="8"/>
      <c r="K72" s="8"/>
    </row>
    <row r="73" spans="2:11" x14ac:dyDescent="0.25">
      <c r="B73" s="7"/>
      <c r="C73" s="8"/>
      <c r="D73" s="8"/>
      <c r="E73" s="8"/>
      <c r="F73" s="8"/>
      <c r="G73" s="7"/>
      <c r="H73" s="8"/>
      <c r="I73" s="8"/>
      <c r="J73" s="8"/>
      <c r="K73" s="8"/>
    </row>
    <row r="74" spans="2:11" x14ac:dyDescent="0.25">
      <c r="B74" s="7"/>
      <c r="C74" s="8"/>
      <c r="D74" s="8"/>
      <c r="E74" s="8"/>
      <c r="F74" s="8"/>
      <c r="G74" s="7"/>
      <c r="H74" s="8"/>
      <c r="I74" s="8"/>
      <c r="J74" s="8"/>
      <c r="K74" s="8"/>
    </row>
    <row r="75" spans="2:11" x14ac:dyDescent="0.25">
      <c r="B75" s="7"/>
      <c r="C75" s="8"/>
      <c r="D75" s="8"/>
      <c r="E75" s="8"/>
      <c r="F75" s="8"/>
      <c r="G75" s="7"/>
      <c r="H75" s="8"/>
      <c r="I75" s="8"/>
      <c r="J75" s="8"/>
      <c r="K75" s="8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2023-01-10T06:53:03Z</dcterms:modified>
</cp:coreProperties>
</file>